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ЭтаКнига" defaultThemeVersion="124226"/>
  <workbookProtection workbookPassword="C407" lockStructure="1"/>
  <bookViews>
    <workbookView xWindow="-15" yWindow="165" windowWidth="12600" windowHeight="11640" tabRatio="682" firstSheet="6" activeTab="26"/>
  </bookViews>
  <sheets>
    <sheet name="5а" sheetId="31" r:id="rId1"/>
    <sheet name="5б" sheetId="34" r:id="rId2"/>
    <sheet name="5в" sheetId="33" r:id="rId3"/>
    <sheet name="5г" sheetId="32" r:id="rId4"/>
    <sheet name="6а" sheetId="5" r:id="rId5"/>
    <sheet name="6б" sheetId="6" r:id="rId6"/>
    <sheet name="6в" sheetId="7" r:id="rId7"/>
    <sheet name="6г" sheetId="8" r:id="rId8"/>
    <sheet name="7а" sheetId="9" r:id="rId9"/>
    <sheet name="7б" sheetId="10" r:id="rId10"/>
    <sheet name="7в" sheetId="11" r:id="rId11"/>
    <sheet name="7г" sheetId="12" r:id="rId12"/>
    <sheet name="8а" sheetId="13" r:id="rId13"/>
    <sheet name="8б" sheetId="18" r:id="rId14"/>
    <sheet name="8в" sheetId="19" r:id="rId15"/>
    <sheet name="8г" sheetId="16" r:id="rId16"/>
    <sheet name="9а" sheetId="20" r:id="rId17"/>
    <sheet name="9б" sheetId="21" r:id="rId18"/>
    <sheet name="9в" sheetId="22" r:id="rId19"/>
    <sheet name="9г" sheetId="23" r:id="rId20"/>
    <sheet name="10а" sheetId="24" r:id="rId21"/>
    <sheet name="10б" sheetId="25" r:id="rId22"/>
    <sheet name="10в" sheetId="26" r:id="rId23"/>
    <sheet name="11а" sheetId="27" r:id="rId24"/>
    <sheet name="11б" sheetId="28" r:id="rId25"/>
    <sheet name="11в" sheetId="29" r:id="rId26"/>
    <sheet name="СВОДНАЯ" sheetId="17" r:id="rId27"/>
  </sheets>
  <definedNames>
    <definedName name="_xlnm.Print_Area" localSheetId="20">'10а'!$A$1:$S$52</definedName>
    <definedName name="_xlnm.Print_Area" localSheetId="21">'10б'!$A$1:$S$52</definedName>
    <definedName name="_xlnm.Print_Area" localSheetId="22">'10в'!$A$1:$S$52</definedName>
    <definedName name="_xlnm.Print_Area" localSheetId="23">'11а'!$A$1:$S$52</definedName>
    <definedName name="_xlnm.Print_Area" localSheetId="24">'11б'!$A$1:$S$52</definedName>
    <definedName name="_xlnm.Print_Area" localSheetId="25">'11в'!$A$1:$S$52</definedName>
    <definedName name="_xlnm.Print_Area" localSheetId="1">'5б'!$A$1:$S$51</definedName>
    <definedName name="_xlnm.Print_Area" localSheetId="2">'5в'!$A$1:$S$51</definedName>
    <definedName name="_xlnm.Print_Area" localSheetId="3">'5г'!$A$1:$S$51</definedName>
    <definedName name="_xlnm.Print_Area" localSheetId="4">'6а'!$A$1:$S$52</definedName>
    <definedName name="_xlnm.Print_Area" localSheetId="5">'6б'!$A$1:$S$52</definedName>
    <definedName name="_xlnm.Print_Area" localSheetId="6">'6в'!$A$1:$S$52</definedName>
    <definedName name="_xlnm.Print_Area" localSheetId="7">'6г'!$A$1:$S$52</definedName>
    <definedName name="_xlnm.Print_Area" localSheetId="8">'7а'!$A$1:$S$52</definedName>
    <definedName name="_xlnm.Print_Area" localSheetId="9">'7б'!$A$1:$S$52</definedName>
    <definedName name="_xlnm.Print_Area" localSheetId="10">'7в'!$A$1:$S$52</definedName>
    <definedName name="_xlnm.Print_Area" localSheetId="11">'7г'!$A$1:$S$52</definedName>
    <definedName name="_xlnm.Print_Area" localSheetId="12">'8а'!$A$1:$S$52</definedName>
    <definedName name="_xlnm.Print_Area" localSheetId="13">'8б'!$A$1:$S$52</definedName>
    <definedName name="_xlnm.Print_Area" localSheetId="14">'8в'!$A$1:$S$52</definedName>
    <definedName name="_xlnm.Print_Area" localSheetId="15">'8г'!$A$1:$S$52</definedName>
    <definedName name="_xlnm.Print_Area" localSheetId="16">'9а'!$A$1:$S$52</definedName>
    <definedName name="_xlnm.Print_Area" localSheetId="17">'9б'!$A$1:$S$52</definedName>
    <definedName name="_xlnm.Print_Area" localSheetId="18">'9в'!$A$1:$S$52</definedName>
    <definedName name="_xlnm.Print_Area" localSheetId="19">'9г'!$A$1:$S$52</definedName>
    <definedName name="_xlnm.Print_Area" localSheetId="26">СВОДНАЯ!$A$1:$T$22</definedName>
  </definedNames>
  <calcPr calcId="152511" calcMode="autoNoTable" iterate="1"/>
</workbook>
</file>

<file path=xl/calcChain.xml><?xml version="1.0" encoding="utf-8"?>
<calcChain xmlns="http://schemas.openxmlformats.org/spreadsheetml/2006/main">
  <c r="Q19" i="29" l="1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Q35" i="29"/>
  <c r="Q36" i="29"/>
  <c r="Q37" i="29"/>
  <c r="Q38" i="29"/>
  <c r="Q39" i="29"/>
  <c r="Q40" i="29"/>
  <c r="Q41" i="29"/>
  <c r="Q42" i="29"/>
  <c r="Q43" i="29"/>
  <c r="Q44" i="29"/>
  <c r="Q45" i="29"/>
  <c r="Q46" i="29"/>
  <c r="Q47" i="29"/>
  <c r="Q18" i="29"/>
  <c r="Q19" i="28"/>
  <c r="Q20" i="28"/>
  <c r="Q21" i="28"/>
  <c r="Q22" i="28"/>
  <c r="Q23" i="28"/>
  <c r="Q24" i="28"/>
  <c r="Q25" i="28"/>
  <c r="Q26" i="28"/>
  <c r="Q27" i="28"/>
  <c r="Q28" i="28"/>
  <c r="Q29" i="28"/>
  <c r="Q30" i="28"/>
  <c r="Q31" i="28"/>
  <c r="Q32" i="28"/>
  <c r="Q33" i="28"/>
  <c r="Q34" i="28"/>
  <c r="Q35" i="28"/>
  <c r="Q36" i="28"/>
  <c r="Q37" i="28"/>
  <c r="Q38" i="28"/>
  <c r="Q39" i="28"/>
  <c r="Q40" i="28"/>
  <c r="Q41" i="28"/>
  <c r="Q42" i="28"/>
  <c r="Q43" i="28"/>
  <c r="Q44" i="28"/>
  <c r="Q45" i="28"/>
  <c r="Q46" i="28"/>
  <c r="Q47" i="28"/>
  <c r="Q18" i="28"/>
  <c r="Q19" i="27"/>
  <c r="Q20" i="27"/>
  <c r="Q21" i="27"/>
  <c r="Q22" i="27"/>
  <c r="Q23" i="27"/>
  <c r="Q24" i="27"/>
  <c r="Q25" i="27"/>
  <c r="Q26" i="27"/>
  <c r="Q27" i="27"/>
  <c r="Q28" i="27"/>
  <c r="Q29" i="27"/>
  <c r="Q30" i="27"/>
  <c r="Q31" i="27"/>
  <c r="Q32" i="27"/>
  <c r="Q33" i="27"/>
  <c r="Q34" i="27"/>
  <c r="Q35" i="27"/>
  <c r="Q36" i="27"/>
  <c r="Q37" i="27"/>
  <c r="Q38" i="27"/>
  <c r="Q39" i="27"/>
  <c r="Q40" i="27"/>
  <c r="Q41" i="27"/>
  <c r="Q42" i="27"/>
  <c r="Q43" i="27"/>
  <c r="Q44" i="27"/>
  <c r="Q45" i="27"/>
  <c r="Q46" i="27"/>
  <c r="Q47" i="27"/>
  <c r="Q18" i="27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32" i="26"/>
  <c r="Q33" i="26"/>
  <c r="Q34" i="26"/>
  <c r="Q35" i="26"/>
  <c r="Q36" i="26"/>
  <c r="Q37" i="26"/>
  <c r="Q38" i="26"/>
  <c r="Q39" i="26"/>
  <c r="Q40" i="26"/>
  <c r="Q41" i="26"/>
  <c r="Q42" i="26"/>
  <c r="Q43" i="26"/>
  <c r="Q44" i="26"/>
  <c r="Q45" i="26"/>
  <c r="Q46" i="26"/>
  <c r="Q47" i="26"/>
  <c r="Q18" i="26"/>
  <c r="Q19" i="25"/>
  <c r="Q20" i="25"/>
  <c r="Q21" i="25"/>
  <c r="Q49" i="25" s="1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18" i="25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43" i="24"/>
  <c r="Q44" i="24"/>
  <c r="Q45" i="24"/>
  <c r="Q46" i="24"/>
  <c r="Q47" i="24"/>
  <c r="Q18" i="24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Q44" i="23"/>
  <c r="Q45" i="23"/>
  <c r="Q46" i="23"/>
  <c r="Q47" i="23"/>
  <c r="Q18" i="23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18" i="22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18" i="21"/>
  <c r="Q49" i="21" s="1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18" i="20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18" i="16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Q36" i="19"/>
  <c r="Q37" i="19"/>
  <c r="Q38" i="19"/>
  <c r="Q39" i="19"/>
  <c r="Q40" i="19"/>
  <c r="Q41" i="19"/>
  <c r="Q42" i="19"/>
  <c r="Q43" i="19"/>
  <c r="Q44" i="19"/>
  <c r="Q45" i="19"/>
  <c r="Q46" i="19"/>
  <c r="Q47" i="19"/>
  <c r="Q18" i="19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18" i="18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18" i="13"/>
  <c r="Q19" i="12"/>
  <c r="Q49" i="12" s="1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18" i="12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18" i="11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18" i="10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18" i="9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18" i="8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8" i="7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18" i="6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18" i="5"/>
  <c r="Q19" i="32"/>
  <c r="Q20" i="32"/>
  <c r="Q21" i="32"/>
  <c r="Q22" i="32"/>
  <c r="Q23" i="32"/>
  <c r="Q24" i="32"/>
  <c r="Q25" i="32"/>
  <c r="Q26" i="32"/>
  <c r="Q27" i="32"/>
  <c r="Q28" i="32"/>
  <c r="Q29" i="32"/>
  <c r="Q30" i="32"/>
  <c r="Q31" i="32"/>
  <c r="Q32" i="32"/>
  <c r="Q33" i="32"/>
  <c r="Q34" i="32"/>
  <c r="Q35" i="32"/>
  <c r="Q36" i="32"/>
  <c r="Q37" i="32"/>
  <c r="Q38" i="32"/>
  <c r="Q39" i="32"/>
  <c r="Q40" i="32"/>
  <c r="Q41" i="32"/>
  <c r="Q42" i="32"/>
  <c r="Q43" i="32"/>
  <c r="Q44" i="32"/>
  <c r="Q45" i="32"/>
  <c r="Q46" i="32"/>
  <c r="Q47" i="32"/>
  <c r="Q18" i="32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45" i="33"/>
  <c r="Q46" i="33"/>
  <c r="Q47" i="33"/>
  <c r="Q18" i="33"/>
  <c r="Q19" i="34"/>
  <c r="Q20" i="34"/>
  <c r="Q21" i="34"/>
  <c r="Q22" i="34"/>
  <c r="Q23" i="34"/>
  <c r="Q24" i="34"/>
  <c r="Q25" i="34"/>
  <c r="Q26" i="34"/>
  <c r="Q27" i="34"/>
  <c r="Q28" i="34"/>
  <c r="Q29" i="34"/>
  <c r="Q30" i="34"/>
  <c r="Q31" i="34"/>
  <c r="Q32" i="34"/>
  <c r="Q33" i="34"/>
  <c r="Q34" i="34"/>
  <c r="Q35" i="34"/>
  <c r="Q36" i="34"/>
  <c r="Q37" i="34"/>
  <c r="Q38" i="34"/>
  <c r="Q39" i="34"/>
  <c r="Q40" i="34"/>
  <c r="Q41" i="34"/>
  <c r="Q42" i="34"/>
  <c r="Q43" i="34"/>
  <c r="Q44" i="34"/>
  <c r="Q45" i="34"/>
  <c r="Q46" i="34"/>
  <c r="Q47" i="34"/>
  <c r="Q19" i="31"/>
  <c r="Q20" i="31"/>
  <c r="Q21" i="31"/>
  <c r="Q22" i="31"/>
  <c r="Q23" i="31"/>
  <c r="Q24" i="31"/>
  <c r="Q25" i="31"/>
  <c r="Q26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0" i="31"/>
  <c r="Q41" i="31"/>
  <c r="Q42" i="31"/>
  <c r="Q43" i="31"/>
  <c r="Q44" i="31"/>
  <c r="Q45" i="31"/>
  <c r="Q46" i="31"/>
  <c r="Q47" i="31"/>
  <c r="Q18" i="31"/>
  <c r="Q18" i="34"/>
  <c r="C11" i="17"/>
  <c r="D17" i="17"/>
  <c r="D16" i="17"/>
  <c r="E16" i="17" s="1"/>
  <c r="D15" i="17"/>
  <c r="D14" i="17"/>
  <c r="D13" i="17"/>
  <c r="D11" i="17"/>
  <c r="C17" i="17"/>
  <c r="C16" i="17"/>
  <c r="C15" i="17"/>
  <c r="C14" i="17"/>
  <c r="C13" i="17"/>
  <c r="D12" i="17"/>
  <c r="G48" i="31"/>
  <c r="G49" i="31"/>
  <c r="P49" i="34"/>
  <c r="O49" i="34"/>
  <c r="N49" i="34"/>
  <c r="M49" i="34"/>
  <c r="L49" i="34"/>
  <c r="K49" i="34"/>
  <c r="J49" i="34"/>
  <c r="I49" i="34"/>
  <c r="H49" i="34"/>
  <c r="G49" i="34"/>
  <c r="F49" i="34"/>
  <c r="E49" i="34"/>
  <c r="P48" i="34"/>
  <c r="O48" i="34"/>
  <c r="N48" i="34"/>
  <c r="M48" i="34"/>
  <c r="L48" i="34"/>
  <c r="K48" i="34"/>
  <c r="J48" i="34"/>
  <c r="I48" i="34"/>
  <c r="H48" i="34"/>
  <c r="G48" i="34"/>
  <c r="F48" i="34"/>
  <c r="Q48" i="34" s="1"/>
  <c r="E48" i="34"/>
  <c r="R6" i="34"/>
  <c r="P49" i="29"/>
  <c r="O49" i="29"/>
  <c r="N49" i="29"/>
  <c r="M49" i="29"/>
  <c r="L49" i="29"/>
  <c r="K49" i="29"/>
  <c r="J49" i="29"/>
  <c r="I49" i="29"/>
  <c r="H49" i="29"/>
  <c r="G49" i="29"/>
  <c r="F49" i="29"/>
  <c r="E49" i="29"/>
  <c r="P48" i="29"/>
  <c r="O48" i="29"/>
  <c r="N48" i="29"/>
  <c r="M48" i="29"/>
  <c r="L48" i="29"/>
  <c r="K48" i="29"/>
  <c r="J48" i="29"/>
  <c r="I48" i="29"/>
  <c r="H48" i="29"/>
  <c r="G48" i="29"/>
  <c r="F48" i="29"/>
  <c r="Q48" i="29" s="1"/>
  <c r="E48" i="29"/>
  <c r="R6" i="29"/>
  <c r="P49" i="28"/>
  <c r="O49" i="28"/>
  <c r="N49" i="28"/>
  <c r="M49" i="28"/>
  <c r="L49" i="28"/>
  <c r="K49" i="28"/>
  <c r="J49" i="28"/>
  <c r="I49" i="28"/>
  <c r="H49" i="28"/>
  <c r="G49" i="28"/>
  <c r="F49" i="28"/>
  <c r="E49" i="28"/>
  <c r="P48" i="28"/>
  <c r="O48" i="28"/>
  <c r="N48" i="28"/>
  <c r="M48" i="28"/>
  <c r="L48" i="28"/>
  <c r="K48" i="28"/>
  <c r="J48" i="28"/>
  <c r="I48" i="28"/>
  <c r="H48" i="28"/>
  <c r="G48" i="28"/>
  <c r="F48" i="28"/>
  <c r="Q48" i="28"/>
  <c r="E48" i="28"/>
  <c r="R6" i="28"/>
  <c r="P49" i="27"/>
  <c r="O49" i="27"/>
  <c r="N49" i="27"/>
  <c r="M49" i="27"/>
  <c r="L49" i="27"/>
  <c r="K49" i="27"/>
  <c r="J49" i="27"/>
  <c r="I49" i="27"/>
  <c r="H49" i="27"/>
  <c r="G49" i="27"/>
  <c r="F49" i="27"/>
  <c r="E49" i="27"/>
  <c r="P48" i="27"/>
  <c r="Q17" i="17"/>
  <c r="O48" i="27"/>
  <c r="N48" i="27"/>
  <c r="M48" i="27"/>
  <c r="L48" i="27"/>
  <c r="M17" i="17"/>
  <c r="K48" i="27"/>
  <c r="L17" i="17" s="1"/>
  <c r="J48" i="27"/>
  <c r="I48" i="27"/>
  <c r="J17" i="17" s="1"/>
  <c r="H48" i="27"/>
  <c r="I17" i="17"/>
  <c r="G48" i="27"/>
  <c r="F48" i="27"/>
  <c r="Q48" i="27" s="1"/>
  <c r="E48" i="27"/>
  <c r="R6" i="27"/>
  <c r="P49" i="26"/>
  <c r="O49" i="26"/>
  <c r="N49" i="26"/>
  <c r="M49" i="26"/>
  <c r="L49" i="26"/>
  <c r="K49" i="26"/>
  <c r="J49" i="26"/>
  <c r="I49" i="26"/>
  <c r="H49" i="26"/>
  <c r="G49" i="26"/>
  <c r="F49" i="26"/>
  <c r="E49" i="26"/>
  <c r="P48" i="26"/>
  <c r="O48" i="26"/>
  <c r="N48" i="26"/>
  <c r="M48" i="26"/>
  <c r="N16" i="17" s="1"/>
  <c r="L48" i="26"/>
  <c r="K48" i="26"/>
  <c r="J48" i="26"/>
  <c r="I48" i="26"/>
  <c r="H48" i="26"/>
  <c r="G48" i="26"/>
  <c r="F48" i="26"/>
  <c r="E48" i="26"/>
  <c r="R6" i="26"/>
  <c r="P49" i="25"/>
  <c r="O49" i="25"/>
  <c r="N49" i="25"/>
  <c r="M49" i="25"/>
  <c r="L49" i="25"/>
  <c r="K49" i="25"/>
  <c r="J49" i="25"/>
  <c r="I49" i="25"/>
  <c r="H49" i="25"/>
  <c r="G49" i="25"/>
  <c r="F49" i="25"/>
  <c r="E49" i="25"/>
  <c r="P48" i="25"/>
  <c r="O48" i="25"/>
  <c r="N48" i="25"/>
  <c r="M48" i="25"/>
  <c r="L48" i="25"/>
  <c r="K48" i="25"/>
  <c r="J48" i="25"/>
  <c r="I48" i="25"/>
  <c r="H48" i="25"/>
  <c r="G48" i="25"/>
  <c r="F48" i="25"/>
  <c r="Q48" i="25" s="1"/>
  <c r="E48" i="25"/>
  <c r="R6" i="25"/>
  <c r="P49" i="24"/>
  <c r="O49" i="24"/>
  <c r="N49" i="24"/>
  <c r="M49" i="24"/>
  <c r="L49" i="24"/>
  <c r="K49" i="24"/>
  <c r="J49" i="24"/>
  <c r="I49" i="24"/>
  <c r="H49" i="24"/>
  <c r="G49" i="24"/>
  <c r="F49" i="24"/>
  <c r="E49" i="24"/>
  <c r="P48" i="24"/>
  <c r="O48" i="24"/>
  <c r="N48" i="24"/>
  <c r="M48" i="24"/>
  <c r="L48" i="24"/>
  <c r="M16" i="17" s="1"/>
  <c r="K48" i="24"/>
  <c r="J48" i="24"/>
  <c r="I48" i="24"/>
  <c r="H48" i="24"/>
  <c r="I16" i="17" s="1"/>
  <c r="G48" i="24"/>
  <c r="F48" i="24"/>
  <c r="E48" i="24"/>
  <c r="R6" i="24"/>
  <c r="P49" i="23"/>
  <c r="O49" i="23"/>
  <c r="N49" i="23"/>
  <c r="M49" i="23"/>
  <c r="L49" i="23"/>
  <c r="K49" i="23"/>
  <c r="J49" i="23"/>
  <c r="I49" i="23"/>
  <c r="H49" i="23"/>
  <c r="G49" i="23"/>
  <c r="F49" i="23"/>
  <c r="E49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R6" i="23"/>
  <c r="P49" i="22"/>
  <c r="O49" i="22"/>
  <c r="N49" i="22"/>
  <c r="M49" i="22"/>
  <c r="L49" i="22"/>
  <c r="K49" i="22"/>
  <c r="J49" i="22"/>
  <c r="I49" i="22"/>
  <c r="H49" i="22"/>
  <c r="G49" i="22"/>
  <c r="F49" i="22"/>
  <c r="E49" i="22"/>
  <c r="P48" i="22"/>
  <c r="O48" i="22"/>
  <c r="N48" i="22"/>
  <c r="M48" i="22"/>
  <c r="L48" i="22"/>
  <c r="K48" i="22"/>
  <c r="J48" i="22"/>
  <c r="I48" i="22"/>
  <c r="H48" i="22"/>
  <c r="G48" i="22"/>
  <c r="F48" i="22"/>
  <c r="Q48" i="22" s="1"/>
  <c r="E48" i="22"/>
  <c r="R6" i="22"/>
  <c r="P49" i="21"/>
  <c r="O49" i="21"/>
  <c r="N49" i="21"/>
  <c r="M49" i="21"/>
  <c r="L49" i="21"/>
  <c r="K49" i="21"/>
  <c r="J49" i="21"/>
  <c r="I49" i="21"/>
  <c r="H49" i="21"/>
  <c r="G49" i="21"/>
  <c r="F49" i="21"/>
  <c r="E49" i="21"/>
  <c r="P48" i="21"/>
  <c r="O48" i="21"/>
  <c r="N48" i="21"/>
  <c r="M48" i="21"/>
  <c r="L48" i="21"/>
  <c r="K48" i="21"/>
  <c r="J48" i="21"/>
  <c r="I48" i="21"/>
  <c r="H48" i="21"/>
  <c r="Q48" i="21" s="1"/>
  <c r="G48" i="21"/>
  <c r="F48" i="21"/>
  <c r="E48" i="21"/>
  <c r="R6" i="21"/>
  <c r="P49" i="20"/>
  <c r="O49" i="20"/>
  <c r="N49" i="20"/>
  <c r="M49" i="20"/>
  <c r="L49" i="20"/>
  <c r="K49" i="20"/>
  <c r="J49" i="20"/>
  <c r="I49" i="20"/>
  <c r="H49" i="20"/>
  <c r="G49" i="20"/>
  <c r="F49" i="20"/>
  <c r="E49" i="20"/>
  <c r="P48" i="20"/>
  <c r="O48" i="20"/>
  <c r="N48" i="20"/>
  <c r="M48" i="20"/>
  <c r="N15" i="17" s="1"/>
  <c r="L48" i="20"/>
  <c r="M15" i="17" s="1"/>
  <c r="K48" i="20"/>
  <c r="L15" i="17" s="1"/>
  <c r="J48" i="20"/>
  <c r="I48" i="20"/>
  <c r="H48" i="20"/>
  <c r="I15" i="17" s="1"/>
  <c r="G48" i="20"/>
  <c r="F48" i="20"/>
  <c r="E48" i="20"/>
  <c r="R6" i="20"/>
  <c r="P49" i="16"/>
  <c r="O49" i="16"/>
  <c r="N49" i="16"/>
  <c r="M49" i="16"/>
  <c r="L49" i="16"/>
  <c r="K49" i="16"/>
  <c r="J49" i="16"/>
  <c r="I49" i="16"/>
  <c r="H49" i="16"/>
  <c r="G49" i="16"/>
  <c r="F49" i="16"/>
  <c r="E49" i="16"/>
  <c r="P48" i="16"/>
  <c r="O48" i="16"/>
  <c r="N48" i="16"/>
  <c r="M48" i="16"/>
  <c r="L48" i="16"/>
  <c r="K48" i="16"/>
  <c r="L14" i="17" s="1"/>
  <c r="J48" i="16"/>
  <c r="I48" i="16"/>
  <c r="H48" i="16"/>
  <c r="G48" i="16"/>
  <c r="F48" i="16"/>
  <c r="Q48" i="16" s="1"/>
  <c r="E48" i="16"/>
  <c r="F14" i="17" s="1"/>
  <c r="R6" i="16"/>
  <c r="P49" i="19"/>
  <c r="O49" i="19"/>
  <c r="N49" i="19"/>
  <c r="M49" i="19"/>
  <c r="L49" i="19"/>
  <c r="K49" i="19"/>
  <c r="J49" i="19"/>
  <c r="I49" i="19"/>
  <c r="H49" i="19"/>
  <c r="G49" i="19"/>
  <c r="F49" i="19"/>
  <c r="E49" i="19"/>
  <c r="P48" i="19"/>
  <c r="O48" i="19"/>
  <c r="N48" i="19"/>
  <c r="M48" i="19"/>
  <c r="L48" i="19"/>
  <c r="K48" i="19"/>
  <c r="J48" i="19"/>
  <c r="I48" i="19"/>
  <c r="H48" i="19"/>
  <c r="Q48" i="19" s="1"/>
  <c r="G48" i="19"/>
  <c r="F48" i="19"/>
  <c r="E48" i="19"/>
  <c r="R6" i="19"/>
  <c r="P49" i="18"/>
  <c r="O49" i="18"/>
  <c r="N49" i="18"/>
  <c r="M49" i="18"/>
  <c r="L49" i="18"/>
  <c r="K49" i="18"/>
  <c r="J49" i="18"/>
  <c r="I49" i="18"/>
  <c r="H49" i="18"/>
  <c r="G49" i="18"/>
  <c r="F49" i="18"/>
  <c r="E49" i="18"/>
  <c r="P48" i="18"/>
  <c r="O48" i="18"/>
  <c r="N48" i="18"/>
  <c r="M48" i="18"/>
  <c r="L48" i="18"/>
  <c r="K48" i="18"/>
  <c r="J48" i="18"/>
  <c r="I48" i="18"/>
  <c r="H48" i="18"/>
  <c r="G48" i="18"/>
  <c r="H14" i="17" s="1"/>
  <c r="F48" i="18"/>
  <c r="E48" i="18"/>
  <c r="R6" i="18"/>
  <c r="P49" i="13"/>
  <c r="O49" i="13"/>
  <c r="N49" i="13"/>
  <c r="M49" i="13"/>
  <c r="L49" i="13"/>
  <c r="K49" i="13"/>
  <c r="J49" i="13"/>
  <c r="I49" i="13"/>
  <c r="H49" i="13"/>
  <c r="G49" i="13"/>
  <c r="F49" i="13"/>
  <c r="E49" i="13"/>
  <c r="P48" i="13"/>
  <c r="Q14" i="17" s="1"/>
  <c r="O48" i="13"/>
  <c r="N48" i="13"/>
  <c r="M48" i="13"/>
  <c r="L48" i="13"/>
  <c r="M14" i="17" s="1"/>
  <c r="K48" i="13"/>
  <c r="J48" i="13"/>
  <c r="I48" i="13"/>
  <c r="J14" i="17"/>
  <c r="H48" i="13"/>
  <c r="G48" i="13"/>
  <c r="F48" i="13"/>
  <c r="G14" i="17" s="1"/>
  <c r="E48" i="13"/>
  <c r="R6" i="13"/>
  <c r="P49" i="12"/>
  <c r="O49" i="12"/>
  <c r="N49" i="12"/>
  <c r="M49" i="12"/>
  <c r="L49" i="12"/>
  <c r="K49" i="12"/>
  <c r="J49" i="12"/>
  <c r="I49" i="12"/>
  <c r="H49" i="12"/>
  <c r="G49" i="12"/>
  <c r="F49" i="12"/>
  <c r="E49" i="12"/>
  <c r="P48" i="12"/>
  <c r="O48" i="12"/>
  <c r="N48" i="12"/>
  <c r="M48" i="12"/>
  <c r="L48" i="12"/>
  <c r="K48" i="12"/>
  <c r="J48" i="12"/>
  <c r="I48" i="12"/>
  <c r="H48" i="12"/>
  <c r="Q48" i="12"/>
  <c r="G48" i="12"/>
  <c r="F48" i="12"/>
  <c r="E48" i="12"/>
  <c r="R6" i="12"/>
  <c r="P49" i="11"/>
  <c r="O49" i="11"/>
  <c r="N49" i="11"/>
  <c r="M49" i="11"/>
  <c r="L49" i="11"/>
  <c r="K49" i="11"/>
  <c r="J49" i="11"/>
  <c r="I49" i="11"/>
  <c r="H49" i="11"/>
  <c r="G49" i="11"/>
  <c r="F49" i="11"/>
  <c r="E49" i="11"/>
  <c r="P48" i="11"/>
  <c r="O48" i="11"/>
  <c r="N48" i="11"/>
  <c r="M48" i="11"/>
  <c r="N13" i="17" s="1"/>
  <c r="L48" i="11"/>
  <c r="M13" i="17" s="1"/>
  <c r="K48" i="11"/>
  <c r="J48" i="11"/>
  <c r="I48" i="11"/>
  <c r="J13" i="17" s="1"/>
  <c r="H48" i="11"/>
  <c r="G48" i="11"/>
  <c r="F48" i="11"/>
  <c r="E48" i="11"/>
  <c r="R6" i="11"/>
  <c r="P49" i="10"/>
  <c r="O49" i="10"/>
  <c r="N49" i="10"/>
  <c r="M49" i="10"/>
  <c r="L49" i="10"/>
  <c r="K49" i="10"/>
  <c r="J49" i="10"/>
  <c r="I49" i="10"/>
  <c r="H49" i="10"/>
  <c r="G49" i="10"/>
  <c r="F49" i="10"/>
  <c r="E49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R6" i="10"/>
  <c r="P49" i="9"/>
  <c r="O49" i="9"/>
  <c r="N49" i="9"/>
  <c r="M49" i="9"/>
  <c r="L49" i="9"/>
  <c r="K49" i="9"/>
  <c r="J49" i="9"/>
  <c r="I49" i="9"/>
  <c r="H49" i="9"/>
  <c r="G49" i="9"/>
  <c r="F49" i="9"/>
  <c r="E49" i="9"/>
  <c r="P48" i="9"/>
  <c r="O48" i="9"/>
  <c r="N48" i="9"/>
  <c r="M48" i="9"/>
  <c r="L48" i="9"/>
  <c r="K48" i="9"/>
  <c r="J48" i="9"/>
  <c r="K13" i="17" s="1"/>
  <c r="I48" i="9"/>
  <c r="H48" i="9"/>
  <c r="I13" i="17" s="1"/>
  <c r="G48" i="9"/>
  <c r="H13" i="17" s="1"/>
  <c r="F48" i="9"/>
  <c r="E48" i="9"/>
  <c r="F13" i="17" s="1"/>
  <c r="R6" i="9"/>
  <c r="P49" i="31"/>
  <c r="O49" i="31"/>
  <c r="N49" i="31"/>
  <c r="M49" i="31"/>
  <c r="L49" i="31"/>
  <c r="K49" i="31"/>
  <c r="J49" i="31"/>
  <c r="I49" i="31"/>
  <c r="H49" i="31"/>
  <c r="F49" i="31"/>
  <c r="E49" i="31"/>
  <c r="P48" i="31"/>
  <c r="O48" i="31"/>
  <c r="P11" i="17" s="1"/>
  <c r="N48" i="31"/>
  <c r="M48" i="31"/>
  <c r="L48" i="31"/>
  <c r="K48" i="31"/>
  <c r="L11" i="17" s="1"/>
  <c r="J48" i="31"/>
  <c r="I48" i="31"/>
  <c r="H48" i="31"/>
  <c r="F48" i="31"/>
  <c r="E48" i="31"/>
  <c r="R6" i="31"/>
  <c r="P49" i="32"/>
  <c r="O49" i="32"/>
  <c r="N49" i="32"/>
  <c r="M49" i="32"/>
  <c r="L49" i="32"/>
  <c r="K49" i="32"/>
  <c r="J49" i="32"/>
  <c r="I49" i="32"/>
  <c r="H49" i="32"/>
  <c r="G49" i="32"/>
  <c r="F49" i="32"/>
  <c r="E49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R6" i="32"/>
  <c r="P49" i="33"/>
  <c r="O49" i="33"/>
  <c r="N49" i="33"/>
  <c r="M49" i="33"/>
  <c r="L49" i="33"/>
  <c r="K49" i="33"/>
  <c r="J49" i="33"/>
  <c r="I49" i="33"/>
  <c r="H49" i="33"/>
  <c r="G49" i="33"/>
  <c r="F49" i="33"/>
  <c r="E49" i="33"/>
  <c r="P48" i="33"/>
  <c r="O48" i="33"/>
  <c r="N48" i="33"/>
  <c r="O11" i="17"/>
  <c r="M48" i="33"/>
  <c r="L48" i="33"/>
  <c r="K48" i="33"/>
  <c r="J48" i="33"/>
  <c r="K11" i="17" s="1"/>
  <c r="I48" i="33"/>
  <c r="H48" i="33"/>
  <c r="G48" i="33"/>
  <c r="H11" i="17" s="1"/>
  <c r="F48" i="33"/>
  <c r="E48" i="33"/>
  <c r="R6" i="33"/>
  <c r="P49" i="8"/>
  <c r="O49" i="8"/>
  <c r="N49" i="8"/>
  <c r="M49" i="8"/>
  <c r="L49" i="8"/>
  <c r="K49" i="8"/>
  <c r="J49" i="8"/>
  <c r="I49" i="8"/>
  <c r="H49" i="8"/>
  <c r="G49" i="8"/>
  <c r="F49" i="8"/>
  <c r="E49" i="8"/>
  <c r="P48" i="8"/>
  <c r="O48" i="8"/>
  <c r="N48" i="8"/>
  <c r="M48" i="8"/>
  <c r="L48" i="8"/>
  <c r="K48" i="8"/>
  <c r="J48" i="8"/>
  <c r="I48" i="8"/>
  <c r="H48" i="8"/>
  <c r="G48" i="8"/>
  <c r="F48" i="8"/>
  <c r="Q48" i="8"/>
  <c r="E48" i="8"/>
  <c r="R6" i="8"/>
  <c r="P49" i="7"/>
  <c r="O49" i="7"/>
  <c r="N49" i="7"/>
  <c r="M49" i="7"/>
  <c r="L49" i="7"/>
  <c r="K49" i="7"/>
  <c r="J49" i="7"/>
  <c r="I49" i="7"/>
  <c r="H49" i="7"/>
  <c r="G49" i="7"/>
  <c r="F49" i="7"/>
  <c r="E49" i="7"/>
  <c r="P48" i="7"/>
  <c r="O48" i="7"/>
  <c r="N48" i="7"/>
  <c r="M48" i="7"/>
  <c r="L48" i="7"/>
  <c r="K48" i="7"/>
  <c r="J48" i="7"/>
  <c r="I48" i="7"/>
  <c r="H48" i="7"/>
  <c r="G48" i="7"/>
  <c r="F48" i="7"/>
  <c r="E48" i="7"/>
  <c r="R6" i="7"/>
  <c r="P49" i="6"/>
  <c r="O49" i="6"/>
  <c r="N49" i="6"/>
  <c r="M49" i="6"/>
  <c r="L49" i="6"/>
  <c r="K49" i="6"/>
  <c r="J49" i="6"/>
  <c r="I49" i="6"/>
  <c r="H49" i="6"/>
  <c r="G49" i="6"/>
  <c r="F49" i="6"/>
  <c r="E49" i="6"/>
  <c r="P48" i="6"/>
  <c r="O48" i="6"/>
  <c r="N48" i="6"/>
  <c r="M48" i="6"/>
  <c r="L48" i="6"/>
  <c r="K48" i="6"/>
  <c r="J48" i="6"/>
  <c r="I48" i="6"/>
  <c r="H48" i="6"/>
  <c r="G48" i="6"/>
  <c r="F48" i="6"/>
  <c r="E48" i="6"/>
  <c r="R6" i="6"/>
  <c r="G49" i="5"/>
  <c r="G48" i="5"/>
  <c r="H49" i="5"/>
  <c r="H48" i="5"/>
  <c r="I12" i="17" s="1"/>
  <c r="E48" i="5"/>
  <c r="O48" i="5"/>
  <c r="I48" i="5"/>
  <c r="M48" i="5"/>
  <c r="K48" i="5"/>
  <c r="F48" i="5"/>
  <c r="J48" i="5"/>
  <c r="L48" i="5"/>
  <c r="M12" i="17" s="1"/>
  <c r="N48" i="5"/>
  <c r="P48" i="5"/>
  <c r="J49" i="5"/>
  <c r="N49" i="5"/>
  <c r="E49" i="5"/>
  <c r="I49" i="5"/>
  <c r="M49" i="5"/>
  <c r="C12" i="17"/>
  <c r="F49" i="5"/>
  <c r="L49" i="5"/>
  <c r="P49" i="5"/>
  <c r="K49" i="5"/>
  <c r="O49" i="5"/>
  <c r="R6" i="5"/>
  <c r="B18" i="17"/>
  <c r="F17" i="17"/>
  <c r="F16" i="17"/>
  <c r="Q49" i="22"/>
  <c r="Q49" i="20"/>
  <c r="G13" i="17"/>
  <c r="Q49" i="8"/>
  <c r="E15" i="17"/>
  <c r="Q48" i="31"/>
  <c r="Q49" i="31"/>
  <c r="Q49" i="34"/>
  <c r="E11" i="17"/>
  <c r="G11" i="17"/>
  <c r="Q49" i="33"/>
  <c r="Q48" i="9"/>
  <c r="Q49" i="9"/>
  <c r="Q49" i="13"/>
  <c r="O14" i="17"/>
  <c r="K14" i="17"/>
  <c r="N14" i="17"/>
  <c r="Q49" i="18"/>
  <c r="Q48" i="18"/>
  <c r="E14" i="17"/>
  <c r="Q49" i="19"/>
  <c r="E13" i="17"/>
  <c r="C18" i="17" l="1"/>
  <c r="Q49" i="16"/>
  <c r="I14" i="17"/>
  <c r="P14" i="17"/>
  <c r="O16" i="17"/>
  <c r="Q49" i="24"/>
  <c r="Q48" i="24"/>
  <c r="K17" i="17"/>
  <c r="O17" i="17"/>
  <c r="Q49" i="28"/>
  <c r="N17" i="17"/>
  <c r="P17" i="17"/>
  <c r="E17" i="17"/>
  <c r="G17" i="17"/>
  <c r="Q49" i="29"/>
  <c r="R14" i="17"/>
  <c r="Q49" i="27"/>
  <c r="Q48" i="13"/>
  <c r="I11" i="17"/>
  <c r="R11" i="17" s="1"/>
  <c r="M11" i="17"/>
  <c r="Q11" i="17"/>
  <c r="O13" i="17"/>
  <c r="J15" i="17"/>
  <c r="K16" i="17"/>
  <c r="Q49" i="10"/>
  <c r="J16" i="17"/>
  <c r="Q48" i="33"/>
  <c r="F11" i="17"/>
  <c r="J11" i="17"/>
  <c r="N11" i="17"/>
  <c r="L13" i="17"/>
  <c r="P13" i="17"/>
  <c r="P15" i="17"/>
  <c r="G16" i="17"/>
  <c r="H16" i="17"/>
  <c r="L16" i="17"/>
  <c r="P16" i="17"/>
  <c r="H17" i="17"/>
  <c r="Q49" i="32"/>
  <c r="F15" i="17"/>
  <c r="H15" i="17"/>
  <c r="Q48" i="20"/>
  <c r="G15" i="17"/>
  <c r="R15" i="17" s="1"/>
  <c r="K15" i="17"/>
  <c r="O15" i="17"/>
  <c r="Q15" i="17"/>
  <c r="Q48" i="26"/>
  <c r="Q49" i="26"/>
  <c r="Q16" i="17"/>
  <c r="Q48" i="23"/>
  <c r="Q49" i="23"/>
  <c r="D18" i="17"/>
  <c r="Q48" i="11"/>
  <c r="Q49" i="11"/>
  <c r="Q13" i="17"/>
  <c r="R13" i="17" s="1"/>
  <c r="Q48" i="10"/>
  <c r="G12" i="17"/>
  <c r="K12" i="17"/>
  <c r="Q49" i="7"/>
  <c r="Q48" i="7"/>
  <c r="L12" i="17"/>
  <c r="F12" i="17"/>
  <c r="F18" i="17" s="1"/>
  <c r="Q12" i="17"/>
  <c r="Q48" i="6"/>
  <c r="Q49" i="6"/>
  <c r="P12" i="17"/>
  <c r="P18" i="17" s="1"/>
  <c r="N12" i="17"/>
  <c r="N18" i="17" s="1"/>
  <c r="J12" i="17"/>
  <c r="H12" i="17"/>
  <c r="E12" i="17"/>
  <c r="Q49" i="5"/>
  <c r="Q48" i="5"/>
  <c r="Q48" i="32"/>
  <c r="M18" i="17"/>
  <c r="O12" i="17"/>
  <c r="O18" i="17" s="1"/>
  <c r="E18" i="17" l="1"/>
  <c r="R16" i="17"/>
  <c r="R17" i="17"/>
  <c r="L18" i="17"/>
  <c r="G18" i="17"/>
  <c r="H18" i="17"/>
  <c r="J18" i="17"/>
  <c r="I18" i="17"/>
  <c r="K18" i="17"/>
  <c r="Q18" i="17"/>
  <c r="R12" i="17"/>
  <c r="R18" i="17" l="1"/>
  <c r="R19" i="17" s="1"/>
</calcChain>
</file>

<file path=xl/sharedStrings.xml><?xml version="1.0" encoding="utf-8"?>
<sst xmlns="http://schemas.openxmlformats.org/spreadsheetml/2006/main" count="2324" uniqueCount="646">
  <si>
    <t>ПРОТОКОЛ</t>
  </si>
  <si>
    <t xml:space="preserve">Общеобразовательное </t>
  </si>
  <si>
    <t>% учащихся, принявших участие в Состязаниях, от общего числа</t>
  </si>
  <si>
    <t xml:space="preserve">Количество учащихся, принявших участие </t>
  </si>
  <si>
    <t>№ п/п</t>
  </si>
  <si>
    <t>Фамилия, имя</t>
  </si>
  <si>
    <t>Возраст (лет)</t>
  </si>
  <si>
    <t>Результаты Состязаний</t>
  </si>
  <si>
    <t>Подтягивание (мал.), отжим (дев.)                                                                                                                                                                                                                 (кол-во раз)</t>
  </si>
  <si>
    <t>Подн. туловища лежа (кол-во раз)</t>
  </si>
  <si>
    <t>Прыжки в длину (см)</t>
  </si>
  <si>
    <t>Наклон вперед сидя (кол-во раз)</t>
  </si>
  <si>
    <t>Р</t>
  </si>
  <si>
    <t>Б</t>
  </si>
  <si>
    <t>Р- результат</t>
  </si>
  <si>
    <t>Б-балл</t>
  </si>
  <si>
    <t>Директор школы (Ф.И.О.)</t>
  </si>
  <si>
    <t>Класс</t>
  </si>
  <si>
    <t>6 класс</t>
  </si>
  <si>
    <t>7 класс</t>
  </si>
  <si>
    <t>8 класс</t>
  </si>
  <si>
    <t>ВСЕГО:</t>
  </si>
  <si>
    <t>Средний рез/ балл</t>
  </si>
  <si>
    <t xml:space="preserve">Количество учащихся в классе                         </t>
  </si>
  <si>
    <t xml:space="preserve">в Состязаниях                                                  </t>
  </si>
  <si>
    <t>00:00:00 - час:мин:сек</t>
  </si>
  <si>
    <t>учреждение</t>
  </si>
  <si>
    <t>учащихся в классе</t>
  </si>
  <si>
    <t>Учитель физической культуры (Ф.И.О.)</t>
  </si>
  <si>
    <t>Классный руководитель (Ф.И.О.)</t>
  </si>
  <si>
    <t>Наименование школы, полный почтовый и эл. адрес</t>
  </si>
  <si>
    <t xml:space="preserve">Город   Норильск </t>
  </si>
  <si>
    <t>Сумма баллов</t>
  </si>
  <si>
    <t>Общий результат/балл</t>
  </si>
  <si>
    <t>Доля протестированных учащихся, %</t>
  </si>
  <si>
    <t>Количество протестированных учащихся по всем тестам, чел.</t>
  </si>
  <si>
    <t>Количество  учащихся, чел.</t>
  </si>
  <si>
    <t>Количество протестированных классов, шт.</t>
  </si>
  <si>
    <t>баллы</t>
  </si>
  <si>
    <t>Бег 1000 м</t>
  </si>
  <si>
    <t>кол-во раз</t>
  </si>
  <si>
    <t>Прыжки в длину</t>
  </si>
  <si>
    <t>см</t>
  </si>
  <si>
    <t>Наклон вперед сидя</t>
  </si>
  <si>
    <t>Сгибание и разгибание туловища лежа</t>
  </si>
  <si>
    <t>Подтягивание (мал), отжимание (дев.)</t>
  </si>
  <si>
    <t>сек</t>
  </si>
  <si>
    <t>СРЕДНИЙ БАЛЛ ШКОЛЫ ПО ВИДАМ</t>
  </si>
  <si>
    <t>Средний балл</t>
  </si>
  <si>
    <t>СВЕДЕНИЯ</t>
  </si>
  <si>
    <t>Пол м/ж</t>
  </si>
  <si>
    <t>Бег 1000 м                         (час:мин:сек)</t>
  </si>
  <si>
    <t>час: мин: сек</t>
  </si>
  <si>
    <t xml:space="preserve">школьного этапа Всероссийских соревнований школьников </t>
  </si>
  <si>
    <t xml:space="preserve">о школе-участнице школьного этапа Всероссийских соревнований школьников </t>
  </si>
  <si>
    <t>Директор МБ(А)ОУ</t>
  </si>
  <si>
    <t>9 класс</t>
  </si>
  <si>
    <t>10 класс</t>
  </si>
  <si>
    <t>11 класс</t>
  </si>
  <si>
    <t>Бег 30 м                         (сек)</t>
  </si>
  <si>
    <t>Бег 60 м                         (сек)</t>
  </si>
  <si>
    <t>Бег 100 м                         (сек)</t>
  </si>
  <si>
    <t>5 класс</t>
  </si>
  <si>
    <t>Бег 30,60,100 м</t>
  </si>
  <si>
    <t xml:space="preserve">"Президентские состязания" в 2017-2018 учебном году  </t>
  </si>
  <si>
    <t>"Президентские состязания"  в 2017-2018 учебном году</t>
  </si>
  <si>
    <t xml:space="preserve">"Президентские состязания"  в 2017-2018 учебном году </t>
  </si>
  <si>
    <t xml:space="preserve">"Президентские состязания"  в 2017-2018 учебном году  </t>
  </si>
  <si>
    <t>МБОУ "Гимназия №1"</t>
  </si>
  <si>
    <t>5А</t>
  </si>
  <si>
    <t>С.А.Савенкова</t>
  </si>
  <si>
    <t>Г.Ю.Никольская</t>
  </si>
  <si>
    <t>О.В.Капинус</t>
  </si>
  <si>
    <t>Андриевская Алина</t>
  </si>
  <si>
    <t>Ванер Анна</t>
  </si>
  <si>
    <t>Васильева Юля</t>
  </si>
  <si>
    <t>Воронцов Даниил</t>
  </si>
  <si>
    <t>Глинин Никита</t>
  </si>
  <si>
    <t>Дегиль Милана</t>
  </si>
  <si>
    <t>Дзукаева Дзерасса</t>
  </si>
  <si>
    <t>Жигалкин Давид</t>
  </si>
  <si>
    <t>Жмаков Александр</t>
  </si>
  <si>
    <t>Кашлакков Матвей</t>
  </si>
  <si>
    <t>Коляденцева Анастасия</t>
  </si>
  <si>
    <t>Мордасова Алина</t>
  </si>
  <si>
    <t>Морозова Вероника</t>
  </si>
  <si>
    <t>Найденова Виктория</t>
  </si>
  <si>
    <t>Петровская Вероника</t>
  </si>
  <si>
    <t>Якименко Кристина</t>
  </si>
  <si>
    <t>Язев Матвей</t>
  </si>
  <si>
    <t>Мельников Констнтин</t>
  </si>
  <si>
    <t>ж</t>
  </si>
  <si>
    <t>м</t>
  </si>
  <si>
    <t>МБОУ "Гримназия №1"</t>
  </si>
  <si>
    <t>5Б</t>
  </si>
  <si>
    <t>Л.И.Воевода</t>
  </si>
  <si>
    <t>Аджиева Алина</t>
  </si>
  <si>
    <t>Акчурина Ника</t>
  </si>
  <si>
    <t>Беззубенкова Дарья</t>
  </si>
  <si>
    <t>Бугаев Владислав</t>
  </si>
  <si>
    <t>Бунеева Мария</t>
  </si>
  <si>
    <t>Быкова Елизавета</t>
  </si>
  <si>
    <t>Вдовина Александра</t>
  </si>
  <si>
    <t>Гильмутдинов Данияр</t>
  </si>
  <si>
    <t>Гнилова Алена</t>
  </si>
  <si>
    <t>Егоршина Мария</t>
  </si>
  <si>
    <t>Еременко Дмитрий</t>
  </si>
  <si>
    <t>Зверев Никита</t>
  </si>
  <si>
    <t>Зубарев Максим</t>
  </si>
  <si>
    <t>Калинина Елизавета</t>
  </si>
  <si>
    <t>Карпук Диниил</t>
  </si>
  <si>
    <t>Майфед Михаил</t>
  </si>
  <si>
    <t>Маслова Анастасия</t>
  </si>
  <si>
    <t>Светлакова Арина</t>
  </si>
  <si>
    <t>Стрижко Арина</t>
  </si>
  <si>
    <t>Танская Валерия</t>
  </si>
  <si>
    <t>Трембач Серей</t>
  </si>
  <si>
    <t>5В</t>
  </si>
  <si>
    <t>И.Н.Морозова</t>
  </si>
  <si>
    <t>Акперова Сабина</t>
  </si>
  <si>
    <t>Аникин Сергей</t>
  </si>
  <si>
    <t>Башева Александра</t>
  </si>
  <si>
    <t>Гайдаш Екатерина</t>
  </si>
  <si>
    <t>Гладкий Яков</t>
  </si>
  <si>
    <t>Глухова Александра</t>
  </si>
  <si>
    <t>Долматов Даниил</t>
  </si>
  <si>
    <t>Зозуля Марина</t>
  </si>
  <si>
    <t>Иванов Иван</t>
  </si>
  <si>
    <t>Ионова Дарья</t>
  </si>
  <si>
    <t>Кинэ Виктория</t>
  </si>
  <si>
    <t>Лысанова Анастасия</t>
  </si>
  <si>
    <t>Макарук Милана</t>
  </si>
  <si>
    <t xml:space="preserve">Мочалов Дмитрий </t>
  </si>
  <si>
    <t>Приходько Дмитрий</t>
  </si>
  <si>
    <t>Рыженко Надежда</t>
  </si>
  <si>
    <t>Рыкова Александра</t>
  </si>
  <si>
    <t>Сливкина Виктория</t>
  </si>
  <si>
    <t>Царюк Милалика</t>
  </si>
  <si>
    <t>Шатрова Ульяна</t>
  </si>
  <si>
    <t>Шахтарина Александра</t>
  </si>
  <si>
    <t>7А</t>
  </si>
  <si>
    <t>М.В.Плотникова</t>
  </si>
  <si>
    <t>Виничено Анастасия</t>
  </si>
  <si>
    <t>Виничено Дарья</t>
  </si>
  <si>
    <t>Глотова Анастасия</t>
  </si>
  <si>
    <t>Диконенко Варвара</t>
  </si>
  <si>
    <t>Дудина Варвара</t>
  </si>
  <si>
    <t>Еремеев Даниил</t>
  </si>
  <si>
    <t>Застрожнов Александр</t>
  </si>
  <si>
    <t>Ковалева Викктория</t>
  </si>
  <si>
    <t>Косых Мария</t>
  </si>
  <si>
    <t xml:space="preserve">Краев Илья </t>
  </si>
  <si>
    <t>Куликов Никита</t>
  </si>
  <si>
    <t>Левченко Софья</t>
  </si>
  <si>
    <t>Лунина Валерия</t>
  </si>
  <si>
    <t>Наркевич Юлия</t>
  </si>
  <si>
    <t>Осиков Сергей</t>
  </si>
  <si>
    <t>Пшуков Роман</t>
  </si>
  <si>
    <t>Северухина Дарья</t>
  </si>
  <si>
    <t>Сипкин Дмитрий</t>
  </si>
  <si>
    <t>Сташук Софья</t>
  </si>
  <si>
    <t>Токминцева Евгения</t>
  </si>
  <si>
    <t>Чернышова Екатерина</t>
  </si>
  <si>
    <t xml:space="preserve">Шкондин Дмитрий </t>
  </si>
  <si>
    <t>Штанько Валерия</t>
  </si>
  <si>
    <t>7Б</t>
  </si>
  <si>
    <t>Т.А.Никифирова</t>
  </si>
  <si>
    <t>Ахметова Сахита</t>
  </si>
  <si>
    <t>Ашиков Василий</t>
  </si>
  <si>
    <t>Бобровская Виолетта</t>
  </si>
  <si>
    <t>Гапеев Виктор</t>
  </si>
  <si>
    <t>Гуськова Юлианна</t>
  </si>
  <si>
    <t>Зайцева Арина</t>
  </si>
  <si>
    <t>Зубкова Ульяна</t>
  </si>
  <si>
    <t>Кавтеладзе Софья</t>
  </si>
  <si>
    <t>Копий Анастасия</t>
  </si>
  <si>
    <t>Коренев Даниил</t>
  </si>
  <si>
    <t>Кузьмук Владислав</t>
  </si>
  <si>
    <t>Куроедова Ирина</t>
  </si>
  <si>
    <t>Маурина Евгения</t>
  </si>
  <si>
    <t>Михайленя Алена</t>
  </si>
  <si>
    <t>Пастернак Владислав</t>
  </si>
  <si>
    <t>Рыбалко Игорь</t>
  </si>
  <si>
    <t>Саманчук Игорь</t>
  </si>
  <si>
    <t>Семенова Валентина</t>
  </si>
  <si>
    <t>Сулима Веста</t>
  </si>
  <si>
    <t>Фаттахов Вячеслав</t>
  </si>
  <si>
    <t>Федоренко Ева</t>
  </si>
  <si>
    <t>Эльзессер Артем</t>
  </si>
  <si>
    <t>Смирнова Анастасия</t>
  </si>
  <si>
    <t>8А</t>
  </si>
  <si>
    <t>С.П.Бобунова</t>
  </si>
  <si>
    <t>Алескерова Валерия</t>
  </si>
  <si>
    <t>Вавилова Анастасия</t>
  </si>
  <si>
    <t>Варзин Валентин</t>
  </si>
  <si>
    <t>Гребнева Елизавета</t>
  </si>
  <si>
    <t>Дадаева Эльмира</t>
  </si>
  <si>
    <t>Зависнов Михаил</t>
  </si>
  <si>
    <t>Захарова Полина</t>
  </si>
  <si>
    <t>Ибрагимова Алесандра</t>
  </si>
  <si>
    <t>Калюжная Карина</t>
  </si>
  <si>
    <t>Кокорин Владимир</t>
  </si>
  <si>
    <t>Курбатов Никита</t>
  </si>
  <si>
    <t>Малышко Вероника</t>
  </si>
  <si>
    <t>Манченко Марк</t>
  </si>
  <si>
    <t>Медведев Андрей</t>
  </si>
  <si>
    <t>Николаев Максим</t>
  </si>
  <si>
    <t>Пашинов Вадим</t>
  </si>
  <si>
    <t>Пилипенко Екатерина</t>
  </si>
  <si>
    <t>Рогожкин Кирилл</t>
  </si>
  <si>
    <t>Секач Даниил</t>
  </si>
  <si>
    <t>Синица Александра</t>
  </si>
  <si>
    <t>Черская Яна</t>
  </si>
  <si>
    <t>Ковалев Егор</t>
  </si>
  <si>
    <t>8Б</t>
  </si>
  <si>
    <t>Я.Е.Кривова</t>
  </si>
  <si>
    <t>Алекперова Амина</t>
  </si>
  <si>
    <t>Ананьев Максим</t>
  </si>
  <si>
    <t>Балуева Юлия</t>
  </si>
  <si>
    <t>Бусунова Алсу</t>
  </si>
  <si>
    <t>Гаврыленко Алина</t>
  </si>
  <si>
    <t>Гарьгуша Дарья</t>
  </si>
  <si>
    <t>Гасанов Тимур</t>
  </si>
  <si>
    <t>Головач Виолетта</t>
  </si>
  <si>
    <t>Жигалова Ольга</t>
  </si>
  <si>
    <t>Исаков Влад</t>
  </si>
  <si>
    <t>Клюев Григорий</t>
  </si>
  <si>
    <t>Кононова Инна</t>
  </si>
  <si>
    <t>Кругляк Ирина</t>
  </si>
  <si>
    <t>Ланцева Елизавета</t>
  </si>
  <si>
    <t>Мамаева Арина</t>
  </si>
  <si>
    <t>Миняев Михаил</t>
  </si>
  <si>
    <t>Мухтдинов Святослав</t>
  </si>
  <si>
    <t>Набокин Кирилл</t>
  </si>
  <si>
    <t>Романцов Павел</t>
  </si>
  <si>
    <t>Терешина Олеся</t>
  </si>
  <si>
    <t>Филимонов Павел</t>
  </si>
  <si>
    <t>Шапченова Анна</t>
  </si>
  <si>
    <t>Шикан Алексей</t>
  </si>
  <si>
    <t>Эрбес Виктория</t>
  </si>
  <si>
    <t>8В</t>
  </si>
  <si>
    <t>О.Ю.Петрова</t>
  </si>
  <si>
    <t>Алексюк Роман</t>
  </si>
  <si>
    <t>Атмадзас Александра</t>
  </si>
  <si>
    <t>Бобровник Иван</t>
  </si>
  <si>
    <t>Валентионо Анастасия</t>
  </si>
  <si>
    <t>Грузенкина Арина</t>
  </si>
  <si>
    <t>Гуськов Владимир</t>
  </si>
  <si>
    <t>Догузова Маргарита</t>
  </si>
  <si>
    <t>Ефанова Татьяна</t>
  </si>
  <si>
    <t>Зинченко Мария</t>
  </si>
  <si>
    <t>Илюшко Валентина</t>
  </si>
  <si>
    <t>Кобитева Полина</t>
  </si>
  <si>
    <t>Кузнецова Ксения</t>
  </si>
  <si>
    <t>Лукашук Виталий</t>
  </si>
  <si>
    <t>Лысенко Анна</t>
  </si>
  <si>
    <t>Мирошниченко Даниил</t>
  </si>
  <si>
    <t>Никольская Наталья</t>
  </si>
  <si>
    <t>Переходская Анна</t>
  </si>
  <si>
    <t>Почекутов Даниил</t>
  </si>
  <si>
    <t>Свиридкина Юлия</t>
  </si>
  <si>
    <t>Сердюкова Анна</t>
  </si>
  <si>
    <t>Сороов Артем</t>
  </si>
  <si>
    <t>Сурина Полина</t>
  </si>
  <si>
    <t>Токарь Дмитрий</t>
  </si>
  <si>
    <t>Фомченкова Алена</t>
  </si>
  <si>
    <t>8.0</t>
  </si>
  <si>
    <t>5Г</t>
  </si>
  <si>
    <t>А.В.Капинус</t>
  </si>
  <si>
    <t>Артамонов Даниил</t>
  </si>
  <si>
    <t>Архимович Иван</t>
  </si>
  <si>
    <t>Вакуленко Иван</t>
  </si>
  <si>
    <t>Васильева Силена</t>
  </si>
  <si>
    <t>Гимадеев Степан</t>
  </si>
  <si>
    <t>Гладких Анелина</t>
  </si>
  <si>
    <t>Груздев Никита</t>
  </si>
  <si>
    <t>Кисилева Мария</t>
  </si>
  <si>
    <t>Козмеренко Константин</t>
  </si>
  <si>
    <t>Косов Дмитрий</t>
  </si>
  <si>
    <t>Левченко Матвей</t>
  </si>
  <si>
    <t>Мишина Анна</t>
  </si>
  <si>
    <t>Поплавскаям Анаа</t>
  </si>
  <si>
    <t>Романова Софья</t>
  </si>
  <si>
    <t>Хаджиев Рахман</t>
  </si>
  <si>
    <t>Халыгова Айтач</t>
  </si>
  <si>
    <t>Дорул Сергей</t>
  </si>
  <si>
    <t>6А</t>
  </si>
  <si>
    <t>Аносов Даниил</t>
  </si>
  <si>
    <t>Бориславская Антонина</t>
  </si>
  <si>
    <t>Витоль Эрика</t>
  </si>
  <si>
    <t>Гаджимурадова Диана</t>
  </si>
  <si>
    <t>Гаджимурадова Элеонора</t>
  </si>
  <si>
    <t>Герасимчик Алена</t>
  </si>
  <si>
    <t>Гладышко Диана</t>
  </si>
  <si>
    <t>Донсков Сергей</t>
  </si>
  <si>
    <t>Зиброва Дарья</t>
  </si>
  <si>
    <t>Ибадова Матанат</t>
  </si>
  <si>
    <t>Клочко Татьяна</t>
  </si>
  <si>
    <t>Кукса Виктория</t>
  </si>
  <si>
    <t>Лебедев Алексей</t>
  </si>
  <si>
    <t>Ломоносова Елизавета</t>
  </si>
  <si>
    <t>Маров Константин</t>
  </si>
  <si>
    <t>Нягу Диана</t>
  </si>
  <si>
    <t>Плотников Илья</t>
  </si>
  <si>
    <t>Скрипка Маргарита</t>
  </si>
  <si>
    <t>Тришев Никита</t>
  </si>
  <si>
    <t>Хижняк Данил</t>
  </si>
  <si>
    <t>Чикин Василий</t>
  </si>
  <si>
    <t>Юрченко Алексей</t>
  </si>
  <si>
    <t>Ялмамбетова Самира</t>
  </si>
  <si>
    <t>6Б</t>
  </si>
  <si>
    <t>М.В.Дуднева</t>
  </si>
  <si>
    <t>Ассовский Владислав</t>
  </si>
  <si>
    <t>Бодалов Константин</t>
  </si>
  <si>
    <t>Васильчева Анна</t>
  </si>
  <si>
    <t>Гичина Елизавета</t>
  </si>
  <si>
    <t>Горпенко Олеся</t>
  </si>
  <si>
    <t>Доберштейн Софья</t>
  </si>
  <si>
    <t>Замалиев Айнур</t>
  </si>
  <si>
    <t>Кавылкина Арина</t>
  </si>
  <si>
    <t>Капинус Денис</t>
  </si>
  <si>
    <t>Коженок Мария</t>
  </si>
  <si>
    <t>Козина Диана</t>
  </si>
  <si>
    <t>Красюкова Софья</t>
  </si>
  <si>
    <t>Ларин Сергей</t>
  </si>
  <si>
    <t>Меренчук Никита</t>
  </si>
  <si>
    <t>Моргунова Анастасия</t>
  </si>
  <si>
    <t>Морозов Владислав</t>
  </si>
  <si>
    <t>Никулина Анастасия</t>
  </si>
  <si>
    <t>Пастушок Богдан</t>
  </si>
  <si>
    <t>Перегонцева Валерия</t>
  </si>
  <si>
    <t>Савковам Елизавета</t>
  </si>
  <si>
    <t>Смирновам Полина</t>
  </si>
  <si>
    <t>Толкачева Кристина</t>
  </si>
  <si>
    <t>Шабаева Виолетта</t>
  </si>
  <si>
    <t>Шевякова Диана</t>
  </si>
  <si>
    <t>Щелов Олег</t>
  </si>
  <si>
    <t>6В</t>
  </si>
  <si>
    <t>С.А.Сввенкова</t>
  </si>
  <si>
    <t>Бортник Артур</t>
  </si>
  <si>
    <t>Братунова Анна</t>
  </si>
  <si>
    <t>Васильев Эдуард</t>
  </si>
  <si>
    <t>Володина Ксения</t>
  </si>
  <si>
    <t>Гасымов Тимур</t>
  </si>
  <si>
    <t>Гросс Вадим</t>
  </si>
  <si>
    <t>Доможирова Александра</t>
  </si>
  <si>
    <t>Ерощук Маргарита</t>
  </si>
  <si>
    <t>Копцева Карина</t>
  </si>
  <si>
    <t>Крылов Даниил</t>
  </si>
  <si>
    <t>Куракин Никита</t>
  </si>
  <si>
    <t>Лепин Святогор</t>
  </si>
  <si>
    <t>Любушкин Дмитрий</t>
  </si>
  <si>
    <t>Миляева Полина</t>
  </si>
  <si>
    <t>Немченко Анастасия</t>
  </si>
  <si>
    <t>Никифорофский Глеб</t>
  </si>
  <si>
    <t>Полтавченко Анфиса</t>
  </si>
  <si>
    <t>Смоловик Ксения</t>
  </si>
  <si>
    <t>Стаценко Иван</t>
  </si>
  <si>
    <t>Сысоева Полина</t>
  </si>
  <si>
    <t>Титов Егор</t>
  </si>
  <si>
    <t>Тусинова Елизавета</t>
  </si>
  <si>
    <t>Фефелов Никита</t>
  </si>
  <si>
    <t>Шевченко Татьяна</t>
  </si>
  <si>
    <t>Фесько Елизавета</t>
  </si>
  <si>
    <t>6Г</t>
  </si>
  <si>
    <t>Е.А.Филатов</t>
  </si>
  <si>
    <t>Беляева Александра</t>
  </si>
  <si>
    <t>Беспрозванных Софья</t>
  </si>
  <si>
    <t>Бублик Виктор</t>
  </si>
  <si>
    <t>Воропаев Артем</t>
  </si>
  <si>
    <t xml:space="preserve">Гадирова Аида </t>
  </si>
  <si>
    <t>Галянт Михаил</t>
  </si>
  <si>
    <t>Журавлев Максим</t>
  </si>
  <si>
    <t>Заева Алина</t>
  </si>
  <si>
    <t>Иванова Соглара</t>
  </si>
  <si>
    <t>Капстина Софья</t>
  </si>
  <si>
    <t>Колосова Светлана</t>
  </si>
  <si>
    <t>Колупанова Полина</t>
  </si>
  <si>
    <t>Липич Алина</t>
  </si>
  <si>
    <t>Муртазалиева Милана</t>
  </si>
  <si>
    <t>Мухтарова Милана</t>
  </si>
  <si>
    <t>Новицкий Александр</t>
  </si>
  <si>
    <t>Плаксенов Арсений</t>
  </si>
  <si>
    <t>Проценко Максим</t>
  </si>
  <si>
    <t>Синица Святогор</t>
  </si>
  <si>
    <t>Степанова Карина</t>
  </si>
  <si>
    <t>Федорец Полина</t>
  </si>
  <si>
    <t>Хлюпин Артем</t>
  </si>
  <si>
    <t>Шкоропат Мария</t>
  </si>
  <si>
    <t>Айдагулова Анна</t>
  </si>
  <si>
    <t>7В</t>
  </si>
  <si>
    <t>А.В.Михайлова</t>
  </si>
  <si>
    <t>Аксенов Виктор</t>
  </si>
  <si>
    <t>Бехтерева Виктория</t>
  </si>
  <si>
    <t>Воронов Александр</t>
  </si>
  <si>
    <t>Гамидова Сабина</t>
  </si>
  <si>
    <t>Геворкян Карина</t>
  </si>
  <si>
    <t>Графская Валерия</t>
  </si>
  <si>
    <t>Дебелая Елизавета</t>
  </si>
  <si>
    <t>Дудкинская Любовь</t>
  </si>
  <si>
    <t>Искдендерова Зарина</t>
  </si>
  <si>
    <t>Кадач Владислав</t>
  </si>
  <si>
    <t>Кваша Даниил</t>
  </si>
  <si>
    <t>Кириченко Милана</t>
  </si>
  <si>
    <t>Козко Никита</t>
  </si>
  <si>
    <t>Морозанова Полина</t>
  </si>
  <si>
    <t>Новоселова Людмила</t>
  </si>
  <si>
    <t>Пальцева Елизавета</t>
  </si>
  <si>
    <t>Савченко Артемий</t>
  </si>
  <si>
    <t>Саидханов Али</t>
  </si>
  <si>
    <t>Салихова Полина</t>
  </si>
  <si>
    <t>Сундеева Ангелина</t>
  </si>
  <si>
    <t>Чумакова Виктория</t>
  </si>
  <si>
    <t>Яманчиков Даниил</t>
  </si>
  <si>
    <t>9Г</t>
  </si>
  <si>
    <t>А.Ю.Юрьева</t>
  </si>
  <si>
    <t>Бурчик Даниил</t>
  </si>
  <si>
    <t>Ворсопко Андрей</t>
  </si>
  <si>
    <t>Вязьмина Виктория</t>
  </si>
  <si>
    <t>Гусев Иван</t>
  </si>
  <si>
    <t>Дорофиенко Надежда</t>
  </si>
  <si>
    <t>Ибадов Ибрагим</t>
  </si>
  <si>
    <t>Корсунов Максим</t>
  </si>
  <si>
    <t>Лисняк Илья</t>
  </si>
  <si>
    <t>Меликов Руслан</t>
  </si>
  <si>
    <t>Меликов Рустам</t>
  </si>
  <si>
    <t>Мочалова Дарья</t>
  </si>
  <si>
    <t>Пузанов Виталий</t>
  </si>
  <si>
    <t>Скрипка Дмитрий</t>
  </si>
  <si>
    <t>Челядинова София</t>
  </si>
  <si>
    <t>Чернуха Софья</t>
  </si>
  <si>
    <t>Булыгина Ева</t>
  </si>
  <si>
    <t>Бутенко Илья</t>
  </si>
  <si>
    <t>10В</t>
  </si>
  <si>
    <t>Алексеева Елена</t>
  </si>
  <si>
    <t>Барашккова Ксения</t>
  </si>
  <si>
    <t>Бочкарев Сергей</t>
  </si>
  <si>
    <t>Копанева Валерия</t>
  </si>
  <si>
    <t>Мамбетова Мария</t>
  </si>
  <si>
    <t>Насретдинов Владислав</t>
  </si>
  <si>
    <t>Озерская Алина</t>
  </si>
  <si>
    <t>Панчурина Анастасия</t>
  </si>
  <si>
    <t>Плеханова Анастасия</t>
  </si>
  <si>
    <t>Рылев Тимофей</t>
  </si>
  <si>
    <t>Чиликина Ульяна</t>
  </si>
  <si>
    <t>Шаламова Александра</t>
  </si>
  <si>
    <t>Трощий Владислав</t>
  </si>
  <si>
    <t>Понкратов Владимир</t>
  </si>
  <si>
    <t>Боюрова Ирина</t>
  </si>
  <si>
    <t>Бондаренко Анжелика</t>
  </si>
  <si>
    <t>Матющенко Дарья</t>
  </si>
  <si>
    <t>Рудакова Дарья</t>
  </si>
  <si>
    <t>Изиляев Дмитрий</t>
  </si>
  <si>
    <t>11А</t>
  </si>
  <si>
    <t>Г.С.Шейко</t>
  </si>
  <si>
    <t>С.Ю.Лебедева</t>
  </si>
  <si>
    <t>Артемьева Алина</t>
  </si>
  <si>
    <t>Вакуленко Яна</t>
  </si>
  <si>
    <t>Дзюба Дарья</t>
  </si>
  <si>
    <t>Иремашвили Алина</t>
  </si>
  <si>
    <t>Клименко Дарья</t>
  </si>
  <si>
    <t>Мутова Татьяна</t>
  </si>
  <si>
    <t>Никифорова Анастасия</t>
  </si>
  <si>
    <t>Руденко Мария</t>
  </si>
  <si>
    <t>Салтыкова Софья</t>
  </si>
  <si>
    <t>Салдатченкова Алиса</t>
  </si>
  <si>
    <t>Шклярская Екатерина</t>
  </si>
  <si>
    <t>Коваленко Ксения</t>
  </si>
  <si>
    <t>Шубрик Юлия</t>
  </si>
  <si>
    <t>9А</t>
  </si>
  <si>
    <t>Е.В.Лысенко</t>
  </si>
  <si>
    <t>Биктимирова Арина</t>
  </si>
  <si>
    <t>Бондарь Полина</t>
  </si>
  <si>
    <t>Бударова Людмила</t>
  </si>
  <si>
    <t>Волосенко Даниил</t>
  </si>
  <si>
    <t>Григорьева Софья</t>
  </si>
  <si>
    <t>Дубинин Денис</t>
  </si>
  <si>
    <t>Куликова Анна</t>
  </si>
  <si>
    <t>Литвиненко Александр</t>
  </si>
  <si>
    <t>Лиходеева Дарья</t>
  </si>
  <si>
    <t>Ломакин Александр</t>
  </si>
  <si>
    <t>Невзоров Иван</t>
  </si>
  <si>
    <t>Павловская Ольга</t>
  </si>
  <si>
    <t>Пастушок Алина</t>
  </si>
  <si>
    <t>Павлюк Анна</t>
  </si>
  <si>
    <t>Переваров Максим</t>
  </si>
  <si>
    <t>Попова Мария</t>
  </si>
  <si>
    <t>Салтыкова Камилла</t>
  </si>
  <si>
    <t>Седнева софья</t>
  </si>
  <si>
    <t>Спирина Софья</t>
  </si>
  <si>
    <t>Стукалова Мария</t>
  </si>
  <si>
    <t>Шаламова Валерия</t>
  </si>
  <si>
    <t>Шлюев Сергей</t>
  </si>
  <si>
    <t>Янгурская Екатерина</t>
  </si>
  <si>
    <t>Тебеньков Андрей</t>
  </si>
  <si>
    <t>9Б</t>
  </si>
  <si>
    <t>И.В.Максименко</t>
  </si>
  <si>
    <t>Андриенко Даниил</t>
  </si>
  <si>
    <t>Васильев Глеб</t>
  </si>
  <si>
    <t>Дармограй Иван</t>
  </si>
  <si>
    <t>Закиров Илья</t>
  </si>
  <si>
    <t>Иванец Даниил</t>
  </si>
  <si>
    <t>Камышанова Полина</t>
  </si>
  <si>
    <t>Коркин Артур</t>
  </si>
  <si>
    <t>Мусорина Амалия</t>
  </si>
  <si>
    <t>Назаренко Владислав</t>
  </si>
  <si>
    <t>Никитина Юлия</t>
  </si>
  <si>
    <t>Панчук Роза</t>
  </si>
  <si>
    <t>Пешкова ирина</t>
  </si>
  <si>
    <t>Полторадня Тарас</t>
  </si>
  <si>
    <t>Русина Анастасия</t>
  </si>
  <si>
    <t>Савина Дарья</t>
  </si>
  <si>
    <t>Солонков Сергей</t>
  </si>
  <si>
    <t>Тертышная Ирина</t>
  </si>
  <si>
    <t>Усупов Захар</t>
  </si>
  <si>
    <t>Цветков Владислав</t>
  </si>
  <si>
    <t>Чернятьева Валерия</t>
  </si>
  <si>
    <t>Шаврина Анна</t>
  </si>
  <si>
    <t>Шихтман Роберт</t>
  </si>
  <si>
    <t>9В</t>
  </si>
  <si>
    <t>Е.М.Савушкина</t>
  </si>
  <si>
    <t>Башмакова Арина</t>
  </si>
  <si>
    <t>Беляев Андрей</t>
  </si>
  <si>
    <t>Гриценко Даниил</t>
  </si>
  <si>
    <t>Евдокимова Виктория</t>
  </si>
  <si>
    <t>Егоров Алексей</t>
  </si>
  <si>
    <t>Задойнова Полина</t>
  </si>
  <si>
    <t>Исаева Мария</t>
  </si>
  <si>
    <t>Крепышева Софья</t>
  </si>
  <si>
    <t>Кригер Андрей</t>
  </si>
  <si>
    <t>Лутфуллина Диана</t>
  </si>
  <si>
    <t>Маркович Анастасия</t>
  </si>
  <si>
    <t>Пирогова Анастасия</t>
  </si>
  <si>
    <t>Письменная Анастасия</t>
  </si>
  <si>
    <t>Плешивцева Юлия</t>
  </si>
  <si>
    <t>Пронь Вероника</t>
  </si>
  <si>
    <t>Сазанова Ангелина</t>
  </si>
  <si>
    <t>Санжаров Сергей</t>
  </si>
  <si>
    <t>Татаренко Светлана</t>
  </si>
  <si>
    <t>Теникова Юлия</t>
  </si>
  <si>
    <t>Шамардин Арсений</t>
  </si>
  <si>
    <t>Шеверев Иван</t>
  </si>
  <si>
    <t>Е.Н.Чалова</t>
  </si>
  <si>
    <t>Е.В.Осипова</t>
  </si>
  <si>
    <t>Н.А.Бондарева</t>
  </si>
  <si>
    <t>Автаев Александр</t>
  </si>
  <si>
    <t>Анпилогов Никита</t>
  </si>
  <si>
    <t>Аристархов Валентин</t>
  </si>
  <si>
    <t>Вагал Светлана</t>
  </si>
  <si>
    <t>Вольнова Александра</t>
  </si>
  <si>
    <t>Гнездилов Артем</t>
  </si>
  <si>
    <t>Годунова Полина</t>
  </si>
  <si>
    <t>Заика Дарья</t>
  </si>
  <si>
    <t>Казначеева Софья</t>
  </si>
  <si>
    <t>Капинус Никита</t>
  </si>
  <si>
    <t>Клявлина Аливия</t>
  </si>
  <si>
    <t>Ковальчук Валерия</t>
  </si>
  <si>
    <t>Мельников Семен</t>
  </si>
  <si>
    <t>Номировская Надежда</t>
  </si>
  <si>
    <t>Орехова Анастасия</t>
  </si>
  <si>
    <t>Снегирев Денис</t>
  </si>
  <si>
    <t>Чичерина Мария</t>
  </si>
  <si>
    <t>11В</t>
  </si>
  <si>
    <t>Е.В.Муратова</t>
  </si>
  <si>
    <t>Д.В.Петин</t>
  </si>
  <si>
    <t>Антипов Иван</t>
  </si>
  <si>
    <t>Барбиер татьяна</t>
  </si>
  <si>
    <t>Гришулина Юлия</t>
  </si>
  <si>
    <t>Дмитриев Кирилл</t>
  </si>
  <si>
    <t>Доскач Никита</t>
  </si>
  <si>
    <t>Жереге Михаил</t>
  </si>
  <si>
    <t>Жукова Екатерина</t>
  </si>
  <si>
    <t>Здендяк Андрей</t>
  </si>
  <si>
    <t>Зинченко Леонид</t>
  </si>
  <si>
    <t>Золотарев Даниил</t>
  </si>
  <si>
    <t>Кнаус Алексей</t>
  </si>
  <si>
    <t>Козлов Александр</t>
  </si>
  <si>
    <t>Колядинцев Максим</t>
  </si>
  <si>
    <t>Кошкина Анастасия</t>
  </si>
  <si>
    <t>Кулеша Екатерина</t>
  </si>
  <si>
    <t>Мороз Данила</t>
  </si>
  <si>
    <t>Решетов Владимир</t>
  </si>
  <si>
    <t>Скородым Леонид</t>
  </si>
  <si>
    <t>Федоров Дмитрий</t>
  </si>
  <si>
    <t>Юрин Андрей</t>
  </si>
  <si>
    <t>Юрченко Андрей</t>
  </si>
  <si>
    <t>Юрьева Наталья</t>
  </si>
  <si>
    <t>11Б</t>
  </si>
  <si>
    <t>А.Е.Дудина</t>
  </si>
  <si>
    <t>Бойченко Дарья</t>
  </si>
  <si>
    <t>Бражицкая Вероника</t>
  </si>
  <si>
    <t>Бублий Екатерина</t>
  </si>
  <si>
    <t>Гаврицкова Милена</t>
  </si>
  <si>
    <t>Евсеева Полина</t>
  </si>
  <si>
    <t>Колос Антон</t>
  </si>
  <si>
    <t>Курунина Екатерина</t>
  </si>
  <si>
    <t>Павлова Анастасия</t>
  </si>
  <si>
    <t>Погонина Александра</t>
  </si>
  <si>
    <t>Салтыков Антон</t>
  </si>
  <si>
    <t>Солдатенко Екатерина</t>
  </si>
  <si>
    <t>Тагиева Эмилия</t>
  </si>
  <si>
    <t>Топалы Светлана</t>
  </si>
  <si>
    <t>Шилова Анна</t>
  </si>
  <si>
    <t>Шурдумов Артур</t>
  </si>
  <si>
    <t>10А</t>
  </si>
  <si>
    <t>Н.В.Хмарская</t>
  </si>
  <si>
    <t>Агамиров Мири</t>
  </si>
  <si>
    <t>Адамов Иван</t>
  </si>
  <si>
    <t>Груздев Кирилл</t>
  </si>
  <si>
    <t>Досжанов Дамир</t>
  </si>
  <si>
    <t>Захарова Анастасия</t>
  </si>
  <si>
    <t>Иванюта Ростислав</t>
  </si>
  <si>
    <t>Ильин Илья</t>
  </si>
  <si>
    <t>Киркин Кирилл</t>
  </si>
  <si>
    <t>Кузнецов Евгений</t>
  </si>
  <si>
    <t>Матющенко Анастасия</t>
  </si>
  <si>
    <t>Назимова Полина</t>
  </si>
  <si>
    <t>Невежин Алексей</t>
  </si>
  <si>
    <t>Паргачев Алексей</t>
  </si>
  <si>
    <t>Сирош Максим</t>
  </si>
  <si>
    <t>Стахеев Артем</t>
  </si>
  <si>
    <t>Юрина Татьяна</t>
  </si>
  <si>
    <t>Перова Дарья</t>
  </si>
  <si>
    <t>Искендеров Эмиль</t>
  </si>
  <si>
    <t>10Б</t>
  </si>
  <si>
    <t>К.Ю.Чумак</t>
  </si>
  <si>
    <t>Артюховский Андрей</t>
  </si>
  <si>
    <t>Бабашова Сабина</t>
  </si>
  <si>
    <t>Гаврилов Никита</t>
  </si>
  <si>
    <t>Елубаева Алина</t>
  </si>
  <si>
    <t>Зеленская Ксения</t>
  </si>
  <si>
    <t>Иванов Павел</t>
  </si>
  <si>
    <t>Кучер Дарья</t>
  </si>
  <si>
    <t>Максименко Полина</t>
  </si>
  <si>
    <t>Матвеева Ева</t>
  </si>
  <si>
    <t>Машенская Людмила</t>
  </si>
  <si>
    <t>Невзоров Алексей</t>
  </si>
  <si>
    <t>Осипова Дарья</t>
  </si>
  <si>
    <t>Печерица Станислав</t>
  </si>
  <si>
    <t>Пешкова Екатерина</t>
  </si>
  <si>
    <t>Рязанов Дмитрий</t>
  </si>
  <si>
    <t>Трошечкин Илья</t>
  </si>
  <si>
    <t>Чепурко Виктория</t>
  </si>
  <si>
    <t>Шадринцева Виктория</t>
  </si>
  <si>
    <t>Яровой Максим</t>
  </si>
  <si>
    <t>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</si>
</sst>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h]:mm:ss;@"/>
    <numFmt numFmtId="166" formatCode="[$-F400]h:mm:ss\ AM/PM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Arial"/>
      <family val="2"/>
      <charset val="204"/>
    </font>
    <font>
      <sz val="10"/>
      <color indexed="9"/>
      <name val="Arial Cyr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37">
    <xf numFmtId="0" fontId="0" fillId="0" borderId="0" xfId="0"/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/>
    <xf numFmtId="0" fontId="17" fillId="0" borderId="0" xfId="0" applyFont="1"/>
    <xf numFmtId="0" fontId="14" fillId="0" borderId="1" xfId="0" applyFont="1" applyBorder="1" applyAlignment="1" applyProtection="1">
      <alignment horizontal="center" vertical="center" wrapText="1" shrinkToFit="1"/>
    </xf>
    <xf numFmtId="1" fontId="6" fillId="0" borderId="1" xfId="0" applyNumberFormat="1" applyFont="1" applyBorder="1" applyProtection="1"/>
    <xf numFmtId="0" fontId="6" fillId="0" borderId="1" xfId="0" applyFont="1" applyBorder="1" applyProtection="1"/>
    <xf numFmtId="1" fontId="6" fillId="0" borderId="1" xfId="0" applyNumberFormat="1" applyFont="1" applyBorder="1" applyAlignment="1" applyProtection="1"/>
    <xf numFmtId="0" fontId="0" fillId="0" borderId="0" xfId="0" applyBorder="1" applyProtection="1"/>
    <xf numFmtId="0" fontId="6" fillId="0" borderId="2" xfId="0" applyFont="1" applyBorder="1" applyAlignment="1" applyProtection="1">
      <alignment horizontal="right" shrinkToFit="1"/>
    </xf>
    <xf numFmtId="0" fontId="4" fillId="0" borderId="1" xfId="0" applyFont="1" applyBorder="1" applyAlignment="1" applyProtection="1">
      <alignment horizontal="center" wrapText="1"/>
      <protection locked="0"/>
    </xf>
    <xf numFmtId="165" fontId="6" fillId="0" borderId="4" xfId="0" applyNumberFormat="1" applyFont="1" applyBorder="1" applyAlignment="1" applyProtection="1">
      <alignment horizontal="right" wrapText="1"/>
    </xf>
    <xf numFmtId="9" fontId="11" fillId="0" borderId="0" xfId="1" applyNumberFormat="1" applyFont="1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0" fillId="0" borderId="0" xfId="0" applyProtection="1"/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0" fontId="4" fillId="0" borderId="5" xfId="0" applyFont="1" applyBorder="1" applyAlignment="1" applyProtection="1">
      <alignment horizontal="right" vertical="center" wrapText="1"/>
    </xf>
    <xf numFmtId="0" fontId="17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Border="1" applyAlignment="1" applyProtection="1"/>
    <xf numFmtId="0" fontId="14" fillId="0" borderId="0" xfId="0" applyFont="1" applyAlignment="1" applyProtection="1"/>
    <xf numFmtId="0" fontId="7" fillId="0" borderId="0" xfId="0" applyFont="1" applyAlignment="1" applyProtection="1">
      <alignment wrapText="1"/>
    </xf>
    <xf numFmtId="21" fontId="7" fillId="0" borderId="0" xfId="0" applyNumberFormat="1" applyFont="1" applyAlignment="1" applyProtection="1">
      <alignment wrapText="1"/>
    </xf>
    <xf numFmtId="21" fontId="4" fillId="0" borderId="1" xfId="0" applyNumberFormat="1" applyFont="1" applyBorder="1" applyAlignment="1" applyProtection="1">
      <alignment horizontal="right" wrapText="1"/>
      <protection locked="0"/>
    </xf>
    <xf numFmtId="0" fontId="6" fillId="0" borderId="3" xfId="0" applyFont="1" applyBorder="1" applyProtection="1"/>
    <xf numFmtId="0" fontId="6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21" fontId="6" fillId="0" borderId="1" xfId="0" applyNumberFormat="1" applyFont="1" applyBorder="1" applyAlignment="1" applyProtection="1">
      <alignment horizontal="right"/>
    </xf>
    <xf numFmtId="0" fontId="22" fillId="0" borderId="0" xfId="0" applyFont="1" applyProtection="1"/>
    <xf numFmtId="0" fontId="19" fillId="0" borderId="0" xfId="0" applyFont="1" applyProtection="1"/>
    <xf numFmtId="0" fontId="18" fillId="0" borderId="0" xfId="0" applyFont="1" applyBorder="1" applyAlignment="1" applyProtection="1">
      <alignment wrapText="1"/>
    </xf>
    <xf numFmtId="0" fontId="19" fillId="0" borderId="6" xfId="0" applyFont="1" applyBorder="1" applyAlignment="1" applyProtection="1">
      <alignment horizontal="right" vertical="center" wrapText="1"/>
    </xf>
    <xf numFmtId="9" fontId="19" fillId="0" borderId="1" xfId="1" applyNumberFormat="1" applyFont="1" applyBorder="1" applyAlignment="1" applyProtection="1">
      <alignment horizontal="right" vertical="center" wrapText="1"/>
    </xf>
    <xf numFmtId="21" fontId="19" fillId="0" borderId="1" xfId="1" applyNumberFormat="1" applyFont="1" applyBorder="1" applyAlignment="1" applyProtection="1">
      <alignment horizontal="right" vertical="center" wrapText="1"/>
    </xf>
    <xf numFmtId="1" fontId="19" fillId="0" borderId="1" xfId="1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left"/>
      <protection locked="0"/>
    </xf>
    <xf numFmtId="1" fontId="11" fillId="0" borderId="0" xfId="0" applyNumberFormat="1" applyFont="1" applyBorder="1" applyAlignment="1" applyProtection="1">
      <alignment horizontal="left"/>
    </xf>
    <xf numFmtId="2" fontId="4" fillId="0" borderId="1" xfId="0" applyNumberFormat="1" applyFont="1" applyBorder="1" applyAlignment="1" applyProtection="1">
      <alignment horizontal="right" wrapText="1"/>
      <protection locked="0"/>
    </xf>
    <xf numFmtId="2" fontId="6" fillId="0" borderId="1" xfId="0" applyNumberFormat="1" applyFont="1" applyBorder="1" applyProtection="1"/>
    <xf numFmtId="2" fontId="6" fillId="0" borderId="1" xfId="0" applyNumberFormat="1" applyFont="1" applyBorder="1" applyAlignment="1" applyProtection="1"/>
    <xf numFmtId="2" fontId="19" fillId="0" borderId="1" xfId="1" applyNumberFormat="1" applyFont="1" applyBorder="1" applyAlignment="1" applyProtection="1">
      <alignment horizontal="right" vertical="center" wrapText="1"/>
    </xf>
    <xf numFmtId="2" fontId="19" fillId="2" borderId="1" xfId="1" applyNumberFormat="1" applyFont="1" applyFill="1" applyBorder="1" applyAlignment="1" applyProtection="1">
      <alignment horizontal="right" vertical="center" wrapText="1"/>
    </xf>
    <xf numFmtId="1" fontId="19" fillId="2" borderId="1" xfId="0" applyNumberFormat="1" applyFont="1" applyFill="1" applyBorder="1" applyAlignment="1" applyProtection="1">
      <alignment horizontal="right" vertical="center" wrapText="1"/>
    </xf>
    <xf numFmtId="1" fontId="21" fillId="2" borderId="8" xfId="0" applyNumberFormat="1" applyFont="1" applyFill="1" applyBorder="1" applyAlignment="1" applyProtection="1">
      <alignment horizontal="right" vertical="center" wrapText="1"/>
    </xf>
    <xf numFmtId="0" fontId="19" fillId="0" borderId="1" xfId="0" applyFont="1" applyBorder="1" applyAlignment="1" applyProtection="1">
      <alignment horizontal="right" vertical="center"/>
      <protection locked="0"/>
    </xf>
    <xf numFmtId="1" fontId="11" fillId="0" borderId="7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vertical="center" wrapText="1"/>
    </xf>
    <xf numFmtId="0" fontId="6" fillId="0" borderId="3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left" vertical="center" shrinkToFit="1"/>
    </xf>
    <xf numFmtId="0" fontId="12" fillId="0" borderId="0" xfId="0" applyFont="1" applyBorder="1" applyProtection="1"/>
    <xf numFmtId="2" fontId="6" fillId="2" borderId="1" xfId="0" applyNumberFormat="1" applyFont="1" applyFill="1" applyBorder="1" applyAlignment="1" applyProtection="1">
      <alignment horizontal="right" wrapText="1"/>
    </xf>
    <xf numFmtId="0" fontId="25" fillId="0" borderId="0" xfId="0" applyFont="1"/>
    <xf numFmtId="2" fontId="25" fillId="0" borderId="0" xfId="0" applyNumberFormat="1" applyFont="1"/>
    <xf numFmtId="2" fontId="4" fillId="0" borderId="1" xfId="0" applyNumberFormat="1" applyFont="1" applyBorder="1" applyAlignment="1" applyProtection="1">
      <protection locked="0"/>
    </xf>
    <xf numFmtId="1" fontId="21" fillId="0" borderId="9" xfId="0" applyNumberFormat="1" applyFont="1" applyBorder="1" applyAlignment="1" applyProtection="1">
      <alignment wrapText="1"/>
    </xf>
    <xf numFmtId="1" fontId="21" fillId="2" borderId="10" xfId="0" applyNumberFormat="1" applyFont="1" applyFill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wrapText="1"/>
    </xf>
    <xf numFmtId="1" fontId="21" fillId="0" borderId="12" xfId="0" applyNumberFormat="1" applyFont="1" applyBorder="1" applyAlignment="1" applyProtection="1">
      <alignment wrapText="1"/>
    </xf>
    <xf numFmtId="1" fontId="21" fillId="0" borderId="13" xfId="0" applyNumberFormat="1" applyFont="1" applyBorder="1" applyAlignment="1" applyProtection="1">
      <alignment horizontal="center" wrapText="1"/>
    </xf>
    <xf numFmtId="0" fontId="19" fillId="0" borderId="14" xfId="0" applyFont="1" applyBorder="1" applyAlignment="1" applyProtection="1">
      <alignment horizontal="right" vertical="center" wrapText="1"/>
    </xf>
    <xf numFmtId="0" fontId="19" fillId="0" borderId="3" xfId="0" applyFont="1" applyBorder="1" applyAlignment="1" applyProtection="1">
      <alignment horizontal="right" vertical="center"/>
      <protection locked="0"/>
    </xf>
    <xf numFmtId="1" fontId="19" fillId="2" borderId="3" xfId="0" applyNumberFormat="1" applyFont="1" applyFill="1" applyBorder="1" applyAlignment="1" applyProtection="1">
      <alignment horizontal="right" vertical="center" wrapText="1"/>
    </xf>
    <xf numFmtId="9" fontId="19" fillId="0" borderId="3" xfId="1" applyNumberFormat="1" applyFont="1" applyBorder="1" applyAlignment="1" applyProtection="1">
      <alignment horizontal="right" vertical="center" wrapText="1"/>
    </xf>
    <xf numFmtId="21" fontId="19" fillId="0" borderId="3" xfId="1" applyNumberFormat="1" applyFont="1" applyBorder="1" applyAlignment="1" applyProtection="1">
      <alignment horizontal="right" vertical="center" wrapText="1"/>
    </xf>
    <xf numFmtId="1" fontId="19" fillId="0" borderId="3" xfId="1" applyNumberFormat="1" applyFont="1" applyBorder="1" applyAlignment="1" applyProtection="1">
      <alignment horizontal="right" vertical="center" wrapText="1"/>
    </xf>
    <xf numFmtId="2" fontId="19" fillId="0" borderId="3" xfId="1" applyNumberFormat="1" applyFont="1" applyBorder="1" applyAlignment="1" applyProtection="1">
      <alignment horizontal="right" vertical="center" wrapText="1"/>
    </xf>
    <xf numFmtId="0" fontId="21" fillId="0" borderId="13" xfId="0" applyFont="1" applyBorder="1" applyAlignment="1" applyProtection="1">
      <alignment horizontal="right" vertical="center" wrapText="1"/>
    </xf>
    <xf numFmtId="1" fontId="21" fillId="0" borderId="13" xfId="0" applyNumberFormat="1" applyFont="1" applyBorder="1" applyAlignment="1" applyProtection="1">
      <alignment horizontal="right" vertical="center" wrapText="1"/>
    </xf>
    <xf numFmtId="9" fontId="23" fillId="0" borderId="13" xfId="0" applyNumberFormat="1" applyFont="1" applyBorder="1" applyAlignment="1" applyProtection="1">
      <alignment horizontal="right" vertical="center" wrapText="1"/>
    </xf>
    <xf numFmtId="165" fontId="23" fillId="2" borderId="13" xfId="0" applyNumberFormat="1" applyFont="1" applyFill="1" applyBorder="1" applyAlignment="1" applyProtection="1">
      <alignment horizontal="right" vertical="center" wrapText="1"/>
    </xf>
    <xf numFmtId="1" fontId="21" fillId="2" borderId="13" xfId="0" applyNumberFormat="1" applyFont="1" applyFill="1" applyBorder="1" applyAlignment="1" applyProtection="1">
      <alignment horizontal="right" vertical="center" wrapText="1"/>
    </xf>
    <xf numFmtId="2" fontId="23" fillId="2" borderId="13" xfId="1" applyNumberFormat="1" applyFont="1" applyFill="1" applyBorder="1" applyAlignment="1" applyProtection="1">
      <alignment horizontal="right" vertical="center" wrapText="1"/>
    </xf>
    <xf numFmtId="166" fontId="4" fillId="0" borderId="1" xfId="0" applyNumberFormat="1" applyFont="1" applyBorder="1" applyAlignment="1" applyProtection="1">
      <alignment horizontal="right" wrapText="1"/>
      <protection locked="0"/>
    </xf>
    <xf numFmtId="166" fontId="6" fillId="0" borderId="4" xfId="0" applyNumberFormat="1" applyFont="1" applyBorder="1" applyAlignment="1" applyProtection="1">
      <alignment horizontal="right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textRotation="90" wrapText="1" shrinkToFit="1"/>
    </xf>
    <xf numFmtId="0" fontId="14" fillId="0" borderId="1" xfId="0" applyFont="1" applyBorder="1" applyAlignment="1" applyProtection="1">
      <alignment horizontal="center" vertical="center" textRotation="90" wrapText="1" shrinkToFit="1"/>
    </xf>
    <xf numFmtId="0" fontId="7" fillId="0" borderId="7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 wrapText="1" shrinkToFit="1"/>
    </xf>
    <xf numFmtId="0" fontId="20" fillId="0" borderId="17" xfId="0" applyFont="1" applyBorder="1" applyAlignment="1" applyProtection="1">
      <alignment horizontal="center" wrapText="1"/>
    </xf>
    <xf numFmtId="0" fontId="20" fillId="0" borderId="18" xfId="0" applyFont="1" applyBorder="1" applyAlignment="1" applyProtection="1">
      <alignment horizontal="center" wrapText="1"/>
    </xf>
    <xf numFmtId="0" fontId="20" fillId="0" borderId="19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</xf>
    <xf numFmtId="0" fontId="14" fillId="0" borderId="21" xfId="0" applyFont="1" applyBorder="1" applyAlignment="1" applyProtection="1">
      <alignment horizontal="center" vertical="center" textRotation="90" wrapText="1" shrinkToFit="1"/>
    </xf>
    <xf numFmtId="0" fontId="14" fillId="0" borderId="6" xfId="0" applyFont="1" applyBorder="1" applyAlignment="1" applyProtection="1">
      <alignment horizontal="center" vertical="center" textRotation="90" wrapText="1" shrinkToFit="1"/>
    </xf>
    <xf numFmtId="0" fontId="1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4" fillId="0" borderId="22" xfId="0" applyFont="1" applyBorder="1" applyAlignment="1" applyProtection="1">
      <alignment horizontal="center" vertical="center" wrapText="1" shrinkToFit="1"/>
    </xf>
    <xf numFmtId="0" fontId="14" fillId="0" borderId="23" xfId="0" applyFont="1" applyBorder="1" applyAlignment="1" applyProtection="1">
      <alignment horizontal="center" vertical="center" wrapText="1" shrinkToFit="1"/>
    </xf>
    <xf numFmtId="0" fontId="19" fillId="0" borderId="7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center" vertical="center" textRotation="90" wrapText="1" shrinkToFit="1"/>
    </xf>
    <xf numFmtId="0" fontId="14" fillId="0" borderId="8" xfId="0" applyFont="1" applyBorder="1" applyAlignment="1" applyProtection="1">
      <alignment horizontal="center" vertical="center" textRotation="90" wrapText="1" shrinkToFit="1"/>
    </xf>
  </cellXfs>
  <cellStyles count="2">
    <cellStyle name="Обычный" xfId="0" builtinId="0"/>
    <cellStyle name="Финансовый" xfId="1" builtinId="3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6"/>
  <sheetViews>
    <sheetView view="pageBreakPreview" topLeftCell="A16" zoomScale="80" zoomScaleSheetLayoutView="80" workbookViewId="0">
      <selection activeCell="P36" sqref="P36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.14062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26" t="s">
        <v>2</v>
      </c>
      <c r="K5" s="26"/>
      <c r="L5" s="26"/>
      <c r="M5" s="26"/>
      <c r="N5" s="26"/>
      <c r="O5" s="26"/>
      <c r="P5" s="26"/>
      <c r="Q5" s="2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0.94444444444444442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69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18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71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72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17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59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73</v>
      </c>
      <c r="C18" s="2" t="s">
        <v>91</v>
      </c>
      <c r="D18" s="2">
        <v>12</v>
      </c>
      <c r="E18" s="41">
        <v>0.23333333333333331</v>
      </c>
      <c r="F18" s="4">
        <v>16</v>
      </c>
      <c r="G18" s="60">
        <v>9</v>
      </c>
      <c r="H18" s="4">
        <v>24</v>
      </c>
      <c r="I18" s="5">
        <v>17</v>
      </c>
      <c r="J18" s="5">
        <v>28</v>
      </c>
      <c r="K18" s="4">
        <v>24</v>
      </c>
      <c r="L18" s="5">
        <v>37</v>
      </c>
      <c r="M18" s="45">
        <v>170</v>
      </c>
      <c r="N18" s="5">
        <v>30</v>
      </c>
      <c r="O18" s="4">
        <v>14</v>
      </c>
      <c r="P18" s="5">
        <v>35</v>
      </c>
      <c r="Q18" s="31">
        <f>(F18+H18+J18+L18+N18+P18)</f>
        <v>170</v>
      </c>
    </row>
    <row r="19" spans="1:17" x14ac:dyDescent="0.25">
      <c r="A19" s="69">
        <v>2</v>
      </c>
      <c r="B19" s="44" t="s">
        <v>74</v>
      </c>
      <c r="C19" s="2" t="s">
        <v>91</v>
      </c>
      <c r="D19" s="2">
        <v>12</v>
      </c>
      <c r="E19" s="41">
        <v>0.2333912037037037</v>
      </c>
      <c r="F19" s="6">
        <v>15</v>
      </c>
      <c r="G19" s="60">
        <v>9.8000000000000007</v>
      </c>
      <c r="H19" s="6">
        <v>8</v>
      </c>
      <c r="I19" s="7">
        <v>17</v>
      </c>
      <c r="J19" s="7">
        <v>28</v>
      </c>
      <c r="K19" s="6">
        <v>24</v>
      </c>
      <c r="L19" s="7">
        <v>37</v>
      </c>
      <c r="M19" s="6">
        <v>135</v>
      </c>
      <c r="N19" s="7">
        <v>12</v>
      </c>
      <c r="O19" s="6">
        <v>15</v>
      </c>
      <c r="P19" s="7">
        <v>38</v>
      </c>
      <c r="Q19" s="31">
        <f t="shared" ref="Q19:Q48" si="0">(F19+H19+J19+L19+N19+P19)</f>
        <v>138</v>
      </c>
    </row>
    <row r="20" spans="1:17" x14ac:dyDescent="0.25">
      <c r="A20" s="69">
        <v>3</v>
      </c>
      <c r="B20" s="44" t="s">
        <v>75</v>
      </c>
      <c r="C20" s="2" t="s">
        <v>91</v>
      </c>
      <c r="D20" s="2">
        <v>12</v>
      </c>
      <c r="E20" s="41">
        <v>0.22222222222222221</v>
      </c>
      <c r="F20" s="6">
        <v>20</v>
      </c>
      <c r="G20" s="60">
        <v>8.1999999999999993</v>
      </c>
      <c r="H20" s="6">
        <v>50</v>
      </c>
      <c r="I20" s="7">
        <v>17</v>
      </c>
      <c r="J20" s="7">
        <v>28</v>
      </c>
      <c r="K20" s="6">
        <v>32</v>
      </c>
      <c r="L20" s="7">
        <v>56</v>
      </c>
      <c r="M20" s="6">
        <v>172</v>
      </c>
      <c r="N20" s="7">
        <v>31</v>
      </c>
      <c r="O20" s="6">
        <v>2</v>
      </c>
      <c r="P20" s="7">
        <v>6</v>
      </c>
      <c r="Q20" s="31">
        <f t="shared" si="0"/>
        <v>191</v>
      </c>
    </row>
    <row r="21" spans="1:17" x14ac:dyDescent="0.25">
      <c r="A21" s="69">
        <v>4</v>
      </c>
      <c r="B21" s="44" t="s">
        <v>76</v>
      </c>
      <c r="C21" s="2" t="s">
        <v>92</v>
      </c>
      <c r="D21" s="2">
        <v>12</v>
      </c>
      <c r="E21" s="41">
        <v>0.21180555555555555</v>
      </c>
      <c r="F21" s="6">
        <v>16</v>
      </c>
      <c r="G21" s="60">
        <v>8.1999999999999993</v>
      </c>
      <c r="H21" s="6">
        <v>34</v>
      </c>
      <c r="I21" s="7">
        <v>0</v>
      </c>
      <c r="J21" s="7">
        <v>0</v>
      </c>
      <c r="K21" s="6">
        <v>38</v>
      </c>
      <c r="L21" s="7">
        <v>62</v>
      </c>
      <c r="M21" s="6">
        <v>172</v>
      </c>
      <c r="N21" s="7">
        <v>21</v>
      </c>
      <c r="O21" s="6">
        <v>17</v>
      </c>
      <c r="P21" s="7">
        <v>55</v>
      </c>
      <c r="Q21" s="31">
        <f t="shared" si="0"/>
        <v>188</v>
      </c>
    </row>
    <row r="22" spans="1:17" x14ac:dyDescent="0.25">
      <c r="A22" s="69">
        <v>5</v>
      </c>
      <c r="B22" s="44" t="s">
        <v>77</v>
      </c>
      <c r="C22" s="2" t="s">
        <v>92</v>
      </c>
      <c r="D22" s="2">
        <v>12</v>
      </c>
      <c r="E22" s="41">
        <v>0.30694444444444441</v>
      </c>
      <c r="F22" s="6">
        <v>0</v>
      </c>
      <c r="G22" s="60">
        <v>10.9</v>
      </c>
      <c r="H22" s="6">
        <v>0</v>
      </c>
      <c r="I22" s="7">
        <v>0</v>
      </c>
      <c r="J22" s="7">
        <v>0</v>
      </c>
      <c r="K22" s="6">
        <v>22</v>
      </c>
      <c r="L22" s="7">
        <v>28</v>
      </c>
      <c r="M22" s="4">
        <v>145</v>
      </c>
      <c r="N22" s="7">
        <v>10</v>
      </c>
      <c r="O22" s="6">
        <v>-5</v>
      </c>
      <c r="P22" s="7">
        <v>1</v>
      </c>
      <c r="Q22" s="31">
        <f t="shared" si="0"/>
        <v>39</v>
      </c>
    </row>
    <row r="23" spans="1:17" x14ac:dyDescent="0.25">
      <c r="A23" s="69">
        <v>6</v>
      </c>
      <c r="B23" s="44" t="s">
        <v>78</v>
      </c>
      <c r="C23" s="2" t="s">
        <v>91</v>
      </c>
      <c r="D23" s="2">
        <v>11</v>
      </c>
      <c r="E23" s="41">
        <v>0.20833333333333334</v>
      </c>
      <c r="F23" s="6">
        <v>26</v>
      </c>
      <c r="G23" s="60">
        <v>7.9</v>
      </c>
      <c r="H23" s="6">
        <v>57</v>
      </c>
      <c r="I23" s="7">
        <v>50</v>
      </c>
      <c r="J23" s="7">
        <v>67</v>
      </c>
      <c r="K23" s="6">
        <v>31</v>
      </c>
      <c r="L23" s="7">
        <v>54</v>
      </c>
      <c r="M23" s="6">
        <v>182</v>
      </c>
      <c r="N23" s="7">
        <v>36</v>
      </c>
      <c r="O23" s="6">
        <v>22</v>
      </c>
      <c r="P23" s="7">
        <v>56</v>
      </c>
      <c r="Q23" s="31">
        <f t="shared" si="0"/>
        <v>296</v>
      </c>
    </row>
    <row r="24" spans="1:17" x14ac:dyDescent="0.25">
      <c r="A24" s="69">
        <v>7</v>
      </c>
      <c r="B24" s="44" t="s">
        <v>79</v>
      </c>
      <c r="C24" s="2" t="s">
        <v>91</v>
      </c>
      <c r="D24" s="2">
        <v>12</v>
      </c>
      <c r="E24" s="41">
        <v>0.26597222222222222</v>
      </c>
      <c r="F24" s="6">
        <v>5</v>
      </c>
      <c r="G24" s="60">
        <v>9.1999999999999993</v>
      </c>
      <c r="H24" s="6">
        <v>20</v>
      </c>
      <c r="I24" s="7">
        <v>10</v>
      </c>
      <c r="J24" s="7">
        <v>14</v>
      </c>
      <c r="K24" s="6">
        <v>20</v>
      </c>
      <c r="L24" s="7">
        <v>29</v>
      </c>
      <c r="M24" s="6">
        <v>108</v>
      </c>
      <c r="N24" s="7">
        <v>1</v>
      </c>
      <c r="O24" s="6">
        <v>16</v>
      </c>
      <c r="P24" s="7">
        <v>41</v>
      </c>
      <c r="Q24" s="31">
        <f t="shared" si="0"/>
        <v>110</v>
      </c>
    </row>
    <row r="25" spans="1:17" x14ac:dyDescent="0.25">
      <c r="A25" s="69">
        <v>8</v>
      </c>
      <c r="B25" s="44" t="s">
        <v>80</v>
      </c>
      <c r="C25" s="2" t="s">
        <v>92</v>
      </c>
      <c r="D25" s="2">
        <v>12</v>
      </c>
      <c r="E25" s="41">
        <v>0.20486111111111113</v>
      </c>
      <c r="F25" s="6">
        <v>18</v>
      </c>
      <c r="G25" s="60">
        <v>8.1</v>
      </c>
      <c r="H25" s="6">
        <v>38</v>
      </c>
      <c r="I25" s="7">
        <v>2</v>
      </c>
      <c r="J25" s="7">
        <v>13</v>
      </c>
      <c r="K25" s="6">
        <v>21</v>
      </c>
      <c r="L25" s="7">
        <v>31</v>
      </c>
      <c r="M25" s="6">
        <v>151</v>
      </c>
      <c r="N25" s="7">
        <v>12</v>
      </c>
      <c r="O25" s="6">
        <v>13</v>
      </c>
      <c r="P25" s="7">
        <v>42</v>
      </c>
      <c r="Q25" s="31">
        <f t="shared" si="0"/>
        <v>154</v>
      </c>
    </row>
    <row r="26" spans="1:17" x14ac:dyDescent="0.25">
      <c r="A26" s="69">
        <v>9</v>
      </c>
      <c r="B26" s="44" t="s">
        <v>81</v>
      </c>
      <c r="C26" s="2" t="s">
        <v>92</v>
      </c>
      <c r="D26" s="2">
        <v>12</v>
      </c>
      <c r="E26" s="41">
        <v>0.23958333333333334</v>
      </c>
      <c r="F26" s="6">
        <v>7</v>
      </c>
      <c r="G26" s="60">
        <v>9.5</v>
      </c>
      <c r="H26" s="6">
        <v>6</v>
      </c>
      <c r="I26" s="7">
        <v>0</v>
      </c>
      <c r="J26" s="7">
        <v>0</v>
      </c>
      <c r="K26" s="6">
        <v>29</v>
      </c>
      <c r="L26" s="7">
        <v>42</v>
      </c>
      <c r="M26" s="6">
        <v>138</v>
      </c>
      <c r="N26" s="7">
        <v>7</v>
      </c>
      <c r="O26" s="6">
        <v>12</v>
      </c>
      <c r="P26" s="7">
        <v>38</v>
      </c>
      <c r="Q26" s="31">
        <f t="shared" si="0"/>
        <v>100</v>
      </c>
    </row>
    <row r="27" spans="1:17" x14ac:dyDescent="0.25">
      <c r="A27" s="69">
        <v>10</v>
      </c>
      <c r="B27" s="44" t="s">
        <v>82</v>
      </c>
      <c r="C27" s="2" t="s">
        <v>92</v>
      </c>
      <c r="D27" s="2">
        <v>12</v>
      </c>
      <c r="E27" s="41">
        <v>0.20833333333333334</v>
      </c>
      <c r="F27" s="6">
        <v>17</v>
      </c>
      <c r="G27" s="60">
        <v>8.4</v>
      </c>
      <c r="H27" s="6">
        <v>28</v>
      </c>
      <c r="I27" s="7">
        <v>3</v>
      </c>
      <c r="J27" s="7">
        <v>17</v>
      </c>
      <c r="K27" s="6">
        <v>30</v>
      </c>
      <c r="L27" s="7">
        <v>44</v>
      </c>
      <c r="M27" s="6">
        <v>190</v>
      </c>
      <c r="N27" s="7">
        <v>30</v>
      </c>
      <c r="O27" s="6">
        <v>17</v>
      </c>
      <c r="P27" s="7">
        <v>55</v>
      </c>
      <c r="Q27" s="31">
        <f t="shared" si="0"/>
        <v>191</v>
      </c>
    </row>
    <row r="28" spans="1:17" x14ac:dyDescent="0.25">
      <c r="A28" s="69">
        <v>11</v>
      </c>
      <c r="B28" s="44" t="s">
        <v>83</v>
      </c>
      <c r="C28" s="2" t="s">
        <v>91</v>
      </c>
      <c r="D28" s="2">
        <v>12</v>
      </c>
      <c r="E28" s="41">
        <v>0.19791666666666666</v>
      </c>
      <c r="F28" s="6">
        <v>31</v>
      </c>
      <c r="G28" s="60">
        <v>7.7</v>
      </c>
      <c r="H28" s="6">
        <v>61</v>
      </c>
      <c r="I28" s="7">
        <v>17</v>
      </c>
      <c r="J28" s="7">
        <v>28</v>
      </c>
      <c r="K28" s="6">
        <v>29</v>
      </c>
      <c r="L28" s="7">
        <v>50</v>
      </c>
      <c r="M28" s="6">
        <v>198</v>
      </c>
      <c r="N28" s="7">
        <v>48</v>
      </c>
      <c r="O28" s="6">
        <v>8</v>
      </c>
      <c r="P28" s="7">
        <v>17</v>
      </c>
      <c r="Q28" s="31">
        <f t="shared" si="0"/>
        <v>235</v>
      </c>
    </row>
    <row r="29" spans="1:17" x14ac:dyDescent="0.25">
      <c r="A29" s="69">
        <v>12</v>
      </c>
      <c r="B29" s="45" t="s">
        <v>84</v>
      </c>
      <c r="C29" s="2" t="s">
        <v>91</v>
      </c>
      <c r="D29" s="2">
        <v>12</v>
      </c>
      <c r="E29" s="41">
        <v>0.20843750000000003</v>
      </c>
      <c r="F29" s="6">
        <v>26</v>
      </c>
      <c r="G29" s="60">
        <v>8</v>
      </c>
      <c r="H29" s="6">
        <v>55</v>
      </c>
      <c r="I29" s="7">
        <v>40</v>
      </c>
      <c r="J29" s="7">
        <v>62</v>
      </c>
      <c r="K29" s="6">
        <v>30</v>
      </c>
      <c r="L29" s="7">
        <v>52</v>
      </c>
      <c r="M29" s="6">
        <v>163</v>
      </c>
      <c r="N29" s="7">
        <v>26</v>
      </c>
      <c r="O29" s="6">
        <v>20</v>
      </c>
      <c r="P29" s="7">
        <v>52</v>
      </c>
      <c r="Q29" s="31">
        <f t="shared" si="0"/>
        <v>273</v>
      </c>
    </row>
    <row r="30" spans="1:17" x14ac:dyDescent="0.25">
      <c r="A30" s="69">
        <v>13</v>
      </c>
      <c r="B30" s="44" t="s">
        <v>85</v>
      </c>
      <c r="C30" s="2" t="s">
        <v>91</v>
      </c>
      <c r="D30" s="2">
        <v>12</v>
      </c>
      <c r="E30" s="41">
        <v>0.21319444444444444</v>
      </c>
      <c r="F30" s="6">
        <v>24</v>
      </c>
      <c r="G30" s="60">
        <v>8.4</v>
      </c>
      <c r="H30" s="6">
        <v>42</v>
      </c>
      <c r="I30" s="7">
        <v>15</v>
      </c>
      <c r="J30" s="7">
        <v>24</v>
      </c>
      <c r="K30" s="6">
        <v>28</v>
      </c>
      <c r="L30" s="7">
        <v>47</v>
      </c>
      <c r="M30" s="6">
        <v>165</v>
      </c>
      <c r="N30" s="7">
        <v>277</v>
      </c>
      <c r="O30" s="6">
        <v>10</v>
      </c>
      <c r="P30" s="7">
        <v>23</v>
      </c>
      <c r="Q30" s="31">
        <f t="shared" si="0"/>
        <v>437</v>
      </c>
    </row>
    <row r="31" spans="1:17" x14ac:dyDescent="0.25">
      <c r="A31" s="70">
        <v>14</v>
      </c>
      <c r="B31" s="44" t="s">
        <v>86</v>
      </c>
      <c r="C31" s="2" t="s">
        <v>91</v>
      </c>
      <c r="D31" s="2">
        <v>12</v>
      </c>
      <c r="E31" s="41">
        <v>0.24166666666666667</v>
      </c>
      <c r="F31" s="6">
        <v>13</v>
      </c>
      <c r="G31" s="60">
        <v>8.5</v>
      </c>
      <c r="H31" s="6">
        <v>39</v>
      </c>
      <c r="I31" s="7">
        <v>10</v>
      </c>
      <c r="J31" s="7">
        <v>14</v>
      </c>
      <c r="K31" s="6">
        <v>24</v>
      </c>
      <c r="L31" s="7">
        <v>37</v>
      </c>
      <c r="M31" s="6">
        <v>141</v>
      </c>
      <c r="N31" s="7">
        <v>15</v>
      </c>
      <c r="O31" s="6">
        <v>17</v>
      </c>
      <c r="P31" s="7">
        <v>44</v>
      </c>
      <c r="Q31" s="31">
        <f t="shared" si="0"/>
        <v>162</v>
      </c>
    </row>
    <row r="32" spans="1:17" x14ac:dyDescent="0.25">
      <c r="A32" s="70">
        <v>15</v>
      </c>
      <c r="B32" s="44" t="s">
        <v>87</v>
      </c>
      <c r="C32" s="2" t="s">
        <v>91</v>
      </c>
      <c r="D32" s="2">
        <v>12</v>
      </c>
      <c r="E32" s="41">
        <v>0.22430555555555556</v>
      </c>
      <c r="F32" s="6">
        <v>19</v>
      </c>
      <c r="G32" s="60">
        <v>8.8000000000000007</v>
      </c>
      <c r="H32" s="6">
        <v>30</v>
      </c>
      <c r="I32" s="7">
        <v>19</v>
      </c>
      <c r="J32" s="7">
        <v>32</v>
      </c>
      <c r="K32" s="6">
        <v>21</v>
      </c>
      <c r="L32" s="7">
        <v>31</v>
      </c>
      <c r="M32" s="6">
        <v>171</v>
      </c>
      <c r="N32" s="7">
        <v>30</v>
      </c>
      <c r="O32" s="6">
        <v>17</v>
      </c>
      <c r="P32" s="7">
        <v>44</v>
      </c>
      <c r="Q32" s="31">
        <f t="shared" si="0"/>
        <v>186</v>
      </c>
    </row>
    <row r="33" spans="1:17" x14ac:dyDescent="0.25">
      <c r="A33" s="70">
        <v>16</v>
      </c>
      <c r="B33" s="44" t="s">
        <v>88</v>
      </c>
      <c r="C33" s="2" t="s">
        <v>91</v>
      </c>
      <c r="D33" s="2">
        <v>12</v>
      </c>
      <c r="E33" s="41">
        <v>0.22500000000000001</v>
      </c>
      <c r="F33" s="6">
        <v>19</v>
      </c>
      <c r="G33" s="60">
        <v>8.77</v>
      </c>
      <c r="H33" s="6">
        <v>33</v>
      </c>
      <c r="I33" s="7">
        <v>20</v>
      </c>
      <c r="J33" s="7">
        <v>34</v>
      </c>
      <c r="K33" s="6">
        <v>27</v>
      </c>
      <c r="L33" s="7">
        <v>44</v>
      </c>
      <c r="M33" s="6">
        <v>140</v>
      </c>
      <c r="N33" s="7">
        <v>15</v>
      </c>
      <c r="O33" s="6">
        <v>8</v>
      </c>
      <c r="P33" s="7">
        <v>17</v>
      </c>
      <c r="Q33" s="31">
        <f t="shared" si="0"/>
        <v>162</v>
      </c>
    </row>
    <row r="34" spans="1:17" x14ac:dyDescent="0.25">
      <c r="A34" s="70">
        <v>17</v>
      </c>
      <c r="B34" s="44" t="s">
        <v>89</v>
      </c>
      <c r="C34" s="2" t="s">
        <v>92</v>
      </c>
      <c r="D34" s="2">
        <v>12</v>
      </c>
      <c r="E34" s="41">
        <v>0.21875</v>
      </c>
      <c r="F34" s="6">
        <v>13</v>
      </c>
      <c r="G34" s="60">
        <v>9.4</v>
      </c>
      <c r="H34" s="6">
        <v>7</v>
      </c>
      <c r="I34" s="7">
        <v>0</v>
      </c>
      <c r="J34" s="7">
        <v>0</v>
      </c>
      <c r="K34" s="6">
        <v>19</v>
      </c>
      <c r="L34" s="7">
        <v>22</v>
      </c>
      <c r="M34" s="6">
        <v>156</v>
      </c>
      <c r="N34" s="7">
        <v>13</v>
      </c>
      <c r="O34" s="6">
        <v>5</v>
      </c>
      <c r="P34" s="7">
        <v>20</v>
      </c>
      <c r="Q34" s="31">
        <f t="shared" si="0"/>
        <v>75</v>
      </c>
    </row>
    <row r="35" spans="1:17" x14ac:dyDescent="0.25">
      <c r="A35" s="70">
        <v>18</v>
      </c>
      <c r="B35" s="46" t="s">
        <v>90</v>
      </c>
      <c r="C35" s="2" t="s">
        <v>92</v>
      </c>
      <c r="D35" s="2">
        <v>12</v>
      </c>
      <c r="E35" s="41"/>
      <c r="F35" s="6"/>
      <c r="G35" s="60"/>
      <c r="H35" s="6"/>
      <c r="I35" s="7"/>
      <c r="J35" s="7"/>
      <c r="K35" s="6"/>
      <c r="L35" s="7"/>
      <c r="M35" s="6"/>
      <c r="N35" s="7"/>
      <c r="O35" s="6"/>
      <c r="P35" s="7"/>
      <c r="Q35" s="31">
        <f t="shared" si="0"/>
        <v>0</v>
      </c>
    </row>
    <row r="36" spans="1:17" x14ac:dyDescent="0.25">
      <c r="A36" s="70">
        <v>19</v>
      </c>
      <c r="B36" s="44"/>
      <c r="C36" s="2"/>
      <c r="D36" s="2"/>
      <c r="E36" s="41"/>
      <c r="F36" s="6"/>
      <c r="G36" s="60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x14ac:dyDescent="0.25">
      <c r="A37" s="70">
        <v>20</v>
      </c>
      <c r="B37" s="44"/>
      <c r="C37" s="2"/>
      <c r="D37" s="2"/>
      <c r="E37" s="41"/>
      <c r="F37" s="6"/>
      <c r="G37" s="60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x14ac:dyDescent="0.25">
      <c r="A38" s="70">
        <v>21</v>
      </c>
      <c r="B38" s="44"/>
      <c r="C38" s="2"/>
      <c r="D38" s="2"/>
      <c r="E38" s="41"/>
      <c r="F38" s="6"/>
      <c r="G38" s="60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x14ac:dyDescent="0.25">
      <c r="A39" s="70">
        <v>22</v>
      </c>
      <c r="B39" s="44"/>
      <c r="C39" s="2"/>
      <c r="D39" s="22"/>
      <c r="E39" s="41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70">
        <v>23</v>
      </c>
      <c r="B40" s="44"/>
      <c r="C40" s="2"/>
      <c r="D40" s="9"/>
      <c r="E40" s="41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41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41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41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41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41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41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41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23">
        <f>SUM(E18:E47)</f>
        <v>3.8640509259259259</v>
      </c>
      <c r="F48" s="17">
        <f t="shared" ref="F48:P48" si="1">SUM(F18:F47)</f>
        <v>285</v>
      </c>
      <c r="G48" s="76">
        <f>SUM(G18:G47)</f>
        <v>148.77000000000004</v>
      </c>
      <c r="H48" s="17">
        <f>SUM(H18:H47)</f>
        <v>532</v>
      </c>
      <c r="I48" s="18">
        <f t="shared" si="1"/>
        <v>237</v>
      </c>
      <c r="J48" s="18">
        <f t="shared" si="1"/>
        <v>389</v>
      </c>
      <c r="K48" s="17">
        <f t="shared" si="1"/>
        <v>449</v>
      </c>
      <c r="L48" s="18">
        <f t="shared" si="1"/>
        <v>703</v>
      </c>
      <c r="M48" s="17">
        <f>SUM(M19:M47)</f>
        <v>2527</v>
      </c>
      <c r="N48" s="18">
        <f t="shared" si="1"/>
        <v>614</v>
      </c>
      <c r="O48" s="17">
        <f t="shared" si="1"/>
        <v>208</v>
      </c>
      <c r="P48" s="18">
        <f t="shared" si="1"/>
        <v>584</v>
      </c>
      <c r="Q48" s="31">
        <f t="shared" si="0"/>
        <v>3107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0.22729711328976035</v>
      </c>
      <c r="F49" s="19">
        <f>SUM(F18:F47)/$F13</f>
        <v>16.764705882352942</v>
      </c>
      <c r="G49" s="62">
        <f>SUM(G18:G47)/$F13</f>
        <v>8.7511764705882378</v>
      </c>
      <c r="H49" s="19">
        <f>SUM(H18:H47)/$F13</f>
        <v>31.294117647058822</v>
      </c>
      <c r="I49" s="19">
        <f t="shared" ref="I49:P49" si="2">SUM(I18:I47)/$F13</f>
        <v>13.941176470588236</v>
      </c>
      <c r="J49" s="19">
        <f t="shared" si="2"/>
        <v>22.882352941176471</v>
      </c>
      <c r="K49" s="19">
        <f t="shared" si="2"/>
        <v>26.411764705882351</v>
      </c>
      <c r="L49" s="19">
        <f t="shared" si="2"/>
        <v>41.352941176470587</v>
      </c>
      <c r="M49" s="19">
        <f>SUM(M19:M47)/$F13</f>
        <v>148.64705882352942</v>
      </c>
      <c r="N49" s="19">
        <f t="shared" si="2"/>
        <v>36.117647058823529</v>
      </c>
      <c r="O49" s="19">
        <f t="shared" si="2"/>
        <v>12.235294117647058</v>
      </c>
      <c r="P49" s="19">
        <f t="shared" si="2"/>
        <v>34.352941176470587</v>
      </c>
      <c r="Q49" s="19">
        <f>SUM(Q18:Q47)/$F13/6</f>
        <v>30.460784313725487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2">
    <mergeCell ref="A49:B49"/>
    <mergeCell ref="G16:H16"/>
    <mergeCell ref="I16:J16"/>
    <mergeCell ref="K16:L16"/>
    <mergeCell ref="M16:N16"/>
    <mergeCell ref="A15:A17"/>
    <mergeCell ref="B15:B17"/>
    <mergeCell ref="E16:F16"/>
    <mergeCell ref="E15:Q15"/>
    <mergeCell ref="C15:C17"/>
    <mergeCell ref="D15:D17"/>
    <mergeCell ref="A1:S1"/>
    <mergeCell ref="A2:S2"/>
    <mergeCell ref="A3:S3"/>
    <mergeCell ref="D6:F6"/>
    <mergeCell ref="P8:R8"/>
    <mergeCell ref="P10:R10"/>
    <mergeCell ref="A12:F12"/>
    <mergeCell ref="O16:P16"/>
    <mergeCell ref="P12:R12"/>
    <mergeCell ref="J13:Q13"/>
    <mergeCell ref="Q16:Q1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74CA3A"/>
    <pageSetUpPr fitToPage="1"/>
  </sheetPr>
  <dimension ref="A1:S56"/>
  <sheetViews>
    <sheetView view="pageBreakPreview" topLeftCell="A5" zoomScale="80" zoomScaleNormal="70" workbookViewId="0">
      <selection activeCell="E18" sqref="E18:F40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1.4257812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0.86956521739130432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165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23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166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72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20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167</v>
      </c>
      <c r="C18" s="2" t="s">
        <v>91</v>
      </c>
      <c r="D18" s="2">
        <v>13</v>
      </c>
      <c r="E18" s="98">
        <v>0.20833333333333334</v>
      </c>
      <c r="F18" s="4">
        <v>21</v>
      </c>
      <c r="G18" s="60">
        <v>9.5</v>
      </c>
      <c r="H18" s="4">
        <v>8</v>
      </c>
      <c r="I18" s="5">
        <v>20</v>
      </c>
      <c r="J18" s="5">
        <v>28</v>
      </c>
      <c r="K18" s="79">
        <v>23</v>
      </c>
      <c r="L18" s="5">
        <v>25</v>
      </c>
      <c r="M18" s="4">
        <v>152</v>
      </c>
      <c r="N18" s="5">
        <v>14</v>
      </c>
      <c r="O18" s="4">
        <v>22</v>
      </c>
      <c r="P18" s="5">
        <v>52</v>
      </c>
      <c r="Q18" s="31">
        <f>(F18+H18+J18+L18+N18+P18)</f>
        <v>148</v>
      </c>
    </row>
    <row r="19" spans="1:17" x14ac:dyDescent="0.25">
      <c r="A19" s="69">
        <v>2</v>
      </c>
      <c r="B19" s="44" t="s">
        <v>168</v>
      </c>
      <c r="C19" s="2" t="s">
        <v>92</v>
      </c>
      <c r="D19" s="2">
        <v>13</v>
      </c>
      <c r="E19" s="98"/>
      <c r="F19" s="6"/>
      <c r="G19" s="60"/>
      <c r="H19" s="6"/>
      <c r="I19" s="7"/>
      <c r="J19" s="7"/>
      <c r="K19" s="79"/>
      <c r="L19" s="7"/>
      <c r="M19" s="6"/>
      <c r="N19" s="7"/>
      <c r="O19" s="6"/>
      <c r="P19" s="7"/>
      <c r="Q19" s="31">
        <f t="shared" ref="Q19:Q48" si="0">(F19+H19+J19+L19+N19+P19)</f>
        <v>0</v>
      </c>
    </row>
    <row r="20" spans="1:17" x14ac:dyDescent="0.25">
      <c r="A20" s="69">
        <v>3</v>
      </c>
      <c r="B20" s="44" t="s">
        <v>169</v>
      </c>
      <c r="C20" s="2" t="s">
        <v>91</v>
      </c>
      <c r="D20" s="2">
        <v>13</v>
      </c>
      <c r="E20" s="98">
        <v>0.20625000000000002</v>
      </c>
      <c r="F20" s="6">
        <v>22</v>
      </c>
      <c r="G20" s="60">
        <v>8.9</v>
      </c>
      <c r="H20" s="6">
        <v>20</v>
      </c>
      <c r="I20" s="7">
        <v>20</v>
      </c>
      <c r="J20" s="7">
        <v>28</v>
      </c>
      <c r="K20" s="79">
        <v>19</v>
      </c>
      <c r="L20" s="7">
        <v>17</v>
      </c>
      <c r="M20" s="6">
        <v>161</v>
      </c>
      <c r="N20" s="7">
        <v>18</v>
      </c>
      <c r="O20" s="6">
        <v>10</v>
      </c>
      <c r="P20" s="7">
        <v>24</v>
      </c>
      <c r="Q20" s="31">
        <f t="shared" si="0"/>
        <v>129</v>
      </c>
    </row>
    <row r="21" spans="1:17" x14ac:dyDescent="0.25">
      <c r="A21" s="69">
        <v>4</v>
      </c>
      <c r="B21" s="44" t="s">
        <v>170</v>
      </c>
      <c r="C21" s="2" t="s">
        <v>92</v>
      </c>
      <c r="D21" s="2">
        <v>13</v>
      </c>
      <c r="E21" s="98"/>
      <c r="F21" s="6"/>
      <c r="G21" s="60"/>
      <c r="H21" s="6"/>
      <c r="I21" s="7"/>
      <c r="J21" s="7"/>
      <c r="K21" s="79"/>
      <c r="L21" s="7"/>
      <c r="M21" s="6"/>
      <c r="N21" s="7"/>
      <c r="O21" s="6"/>
      <c r="P21" s="7"/>
      <c r="Q21" s="31">
        <f t="shared" si="0"/>
        <v>0</v>
      </c>
    </row>
    <row r="22" spans="1:17" x14ac:dyDescent="0.25">
      <c r="A22" s="69">
        <v>5</v>
      </c>
      <c r="B22" s="44" t="s">
        <v>171</v>
      </c>
      <c r="C22" s="2" t="s">
        <v>91</v>
      </c>
      <c r="D22" s="2">
        <v>13</v>
      </c>
      <c r="E22" s="98">
        <v>0.22430555555555556</v>
      </c>
      <c r="F22" s="6">
        <v>15</v>
      </c>
      <c r="G22" s="60">
        <v>8.3000000000000007</v>
      </c>
      <c r="H22" s="6">
        <v>36</v>
      </c>
      <c r="I22" s="7">
        <v>20</v>
      </c>
      <c r="J22" s="7">
        <v>28</v>
      </c>
      <c r="K22" s="79">
        <v>25</v>
      </c>
      <c r="L22" s="7">
        <v>29</v>
      </c>
      <c r="M22" s="6">
        <v>154</v>
      </c>
      <c r="N22" s="7">
        <v>15</v>
      </c>
      <c r="O22" s="6">
        <v>14</v>
      </c>
      <c r="P22" s="7">
        <v>32</v>
      </c>
      <c r="Q22" s="31">
        <f t="shared" si="0"/>
        <v>155</v>
      </c>
    </row>
    <row r="23" spans="1:17" x14ac:dyDescent="0.25">
      <c r="A23" s="69">
        <v>6</v>
      </c>
      <c r="B23" s="44" t="s">
        <v>172</v>
      </c>
      <c r="C23" s="2" t="s">
        <v>91</v>
      </c>
      <c r="D23" s="2">
        <v>13</v>
      </c>
      <c r="E23" s="98">
        <v>0.22430555555555556</v>
      </c>
      <c r="F23" s="6">
        <v>15</v>
      </c>
      <c r="G23" s="60">
        <v>9.3000000000000007</v>
      </c>
      <c r="H23" s="6">
        <v>12</v>
      </c>
      <c r="I23" s="7">
        <v>17</v>
      </c>
      <c r="J23" s="7">
        <v>22</v>
      </c>
      <c r="K23" s="79">
        <v>27</v>
      </c>
      <c r="L23" s="7">
        <v>35</v>
      </c>
      <c r="M23" s="6">
        <v>140</v>
      </c>
      <c r="N23" s="7">
        <v>9</v>
      </c>
      <c r="O23" s="6">
        <v>10</v>
      </c>
      <c r="P23" s="7">
        <v>24</v>
      </c>
      <c r="Q23" s="31">
        <f t="shared" si="0"/>
        <v>117</v>
      </c>
    </row>
    <row r="24" spans="1:17" x14ac:dyDescent="0.25">
      <c r="A24" s="69">
        <v>7</v>
      </c>
      <c r="B24" s="44" t="s">
        <v>173</v>
      </c>
      <c r="C24" s="2" t="s">
        <v>91</v>
      </c>
      <c r="D24" s="2">
        <v>13</v>
      </c>
      <c r="E24" s="98">
        <v>0.20972222222222223</v>
      </c>
      <c r="F24" s="6">
        <v>21</v>
      </c>
      <c r="G24" s="60">
        <v>8.4</v>
      </c>
      <c r="H24" s="6">
        <v>33</v>
      </c>
      <c r="I24" s="7">
        <v>21</v>
      </c>
      <c r="J24" s="7">
        <v>30</v>
      </c>
      <c r="K24" s="79">
        <v>28</v>
      </c>
      <c r="L24" s="7">
        <v>38</v>
      </c>
      <c r="M24" s="6">
        <v>186</v>
      </c>
      <c r="N24" s="7">
        <v>31</v>
      </c>
      <c r="O24" s="6">
        <v>20</v>
      </c>
      <c r="P24" s="7">
        <v>47</v>
      </c>
      <c r="Q24" s="31">
        <f t="shared" si="0"/>
        <v>200</v>
      </c>
    </row>
    <row r="25" spans="1:17" x14ac:dyDescent="0.25">
      <c r="A25" s="69">
        <v>8</v>
      </c>
      <c r="B25" s="44" t="s">
        <v>174</v>
      </c>
      <c r="C25" s="2" t="s">
        <v>91</v>
      </c>
      <c r="D25" s="2">
        <v>13</v>
      </c>
      <c r="E25" s="98">
        <v>0.22430555555555556</v>
      </c>
      <c r="F25" s="6">
        <v>15</v>
      </c>
      <c r="G25" s="60">
        <v>8.6999999999999993</v>
      </c>
      <c r="H25" s="6">
        <v>24</v>
      </c>
      <c r="I25" s="7">
        <v>20</v>
      </c>
      <c r="J25" s="7">
        <v>28</v>
      </c>
      <c r="K25" s="79">
        <v>26</v>
      </c>
      <c r="L25" s="7">
        <v>32</v>
      </c>
      <c r="M25" s="6">
        <v>148</v>
      </c>
      <c r="N25" s="7">
        <v>12</v>
      </c>
      <c r="O25" s="6">
        <v>20</v>
      </c>
      <c r="P25" s="7">
        <v>47</v>
      </c>
      <c r="Q25" s="31">
        <f t="shared" si="0"/>
        <v>158</v>
      </c>
    </row>
    <row r="26" spans="1:17" x14ac:dyDescent="0.25">
      <c r="A26" s="69">
        <v>9</v>
      </c>
      <c r="B26" s="44" t="s">
        <v>175</v>
      </c>
      <c r="C26" s="2" t="s">
        <v>91</v>
      </c>
      <c r="D26" s="2">
        <v>13</v>
      </c>
      <c r="E26" s="98">
        <v>0.20833333333333334</v>
      </c>
      <c r="F26" s="6">
        <v>21</v>
      </c>
      <c r="G26" s="60">
        <v>9.1999999999999993</v>
      </c>
      <c r="H26" s="6">
        <v>14</v>
      </c>
      <c r="I26" s="7">
        <v>18</v>
      </c>
      <c r="J26" s="7">
        <v>24</v>
      </c>
      <c r="K26" s="79">
        <v>28</v>
      </c>
      <c r="L26" s="7">
        <v>38</v>
      </c>
      <c r="M26" s="6">
        <v>130</v>
      </c>
      <c r="N26" s="7">
        <v>5</v>
      </c>
      <c r="O26" s="6">
        <v>18</v>
      </c>
      <c r="P26" s="7">
        <v>41</v>
      </c>
      <c r="Q26" s="31">
        <f t="shared" si="0"/>
        <v>143</v>
      </c>
    </row>
    <row r="27" spans="1:17" x14ac:dyDescent="0.25">
      <c r="A27" s="69">
        <v>10</v>
      </c>
      <c r="B27" s="44" t="s">
        <v>176</v>
      </c>
      <c r="C27" s="2" t="s">
        <v>92</v>
      </c>
      <c r="D27" s="2">
        <v>13</v>
      </c>
      <c r="E27" s="98">
        <v>0.18263888888888891</v>
      </c>
      <c r="F27" s="6">
        <v>24</v>
      </c>
      <c r="G27" s="60">
        <v>7.5</v>
      </c>
      <c r="H27" s="6">
        <v>51</v>
      </c>
      <c r="I27" s="7">
        <v>0</v>
      </c>
      <c r="J27" s="7">
        <v>0</v>
      </c>
      <c r="K27" s="79">
        <v>29</v>
      </c>
      <c r="L27" s="7">
        <v>36</v>
      </c>
      <c r="M27" s="6">
        <v>184</v>
      </c>
      <c r="N27" s="7">
        <v>20</v>
      </c>
      <c r="O27" s="6">
        <v>0</v>
      </c>
      <c r="P27" s="7">
        <v>10</v>
      </c>
      <c r="Q27" s="31">
        <f t="shared" si="0"/>
        <v>141</v>
      </c>
    </row>
    <row r="28" spans="1:17" x14ac:dyDescent="0.25">
      <c r="A28" s="69">
        <v>11</v>
      </c>
      <c r="B28" s="44" t="s">
        <v>177</v>
      </c>
      <c r="C28" s="2" t="s">
        <v>92</v>
      </c>
      <c r="D28" s="2">
        <v>13</v>
      </c>
      <c r="E28" s="98">
        <v>0.18819444444444444</v>
      </c>
      <c r="F28" s="6">
        <v>20</v>
      </c>
      <c r="G28" s="60">
        <v>8.5</v>
      </c>
      <c r="H28" s="6">
        <v>20</v>
      </c>
      <c r="I28" s="7">
        <v>4</v>
      </c>
      <c r="J28" s="7">
        <v>17</v>
      </c>
      <c r="K28" s="79">
        <v>29</v>
      </c>
      <c r="L28" s="7">
        <v>36</v>
      </c>
      <c r="M28" s="6">
        <v>167</v>
      </c>
      <c r="N28" s="7">
        <v>13</v>
      </c>
      <c r="O28" s="6">
        <v>13</v>
      </c>
      <c r="P28" s="7">
        <v>38</v>
      </c>
      <c r="Q28" s="31">
        <f t="shared" si="0"/>
        <v>144</v>
      </c>
    </row>
    <row r="29" spans="1:17" x14ac:dyDescent="0.25">
      <c r="A29" s="69">
        <v>12</v>
      </c>
      <c r="B29" s="45" t="s">
        <v>178</v>
      </c>
      <c r="C29" s="2" t="s">
        <v>91</v>
      </c>
      <c r="D29" s="2">
        <v>13</v>
      </c>
      <c r="E29" s="98">
        <v>0.20902777777777778</v>
      </c>
      <c r="F29" s="6">
        <v>21</v>
      </c>
      <c r="G29" s="60">
        <v>8.6999999999999993</v>
      </c>
      <c r="H29" s="6">
        <v>24</v>
      </c>
      <c r="I29" s="7">
        <v>20</v>
      </c>
      <c r="J29" s="7">
        <v>28</v>
      </c>
      <c r="K29" s="77"/>
      <c r="L29" s="7"/>
      <c r="M29" s="6">
        <v>156</v>
      </c>
      <c r="N29" s="7">
        <v>16</v>
      </c>
      <c r="O29" s="6">
        <v>20</v>
      </c>
      <c r="P29" s="7">
        <v>47</v>
      </c>
      <c r="Q29" s="31">
        <f t="shared" si="0"/>
        <v>136</v>
      </c>
    </row>
    <row r="30" spans="1:17" x14ac:dyDescent="0.25">
      <c r="A30" s="69">
        <v>13</v>
      </c>
      <c r="B30" s="44" t="s">
        <v>179</v>
      </c>
      <c r="C30" s="2" t="s">
        <v>91</v>
      </c>
      <c r="D30" s="2">
        <v>13</v>
      </c>
      <c r="E30" s="98"/>
      <c r="F30" s="6"/>
      <c r="G30" s="60"/>
      <c r="H30" s="6"/>
      <c r="I30" s="7"/>
      <c r="J30" s="7"/>
      <c r="K30" s="79"/>
      <c r="L30" s="7"/>
      <c r="M30" s="6"/>
      <c r="N30" s="7"/>
      <c r="O30" s="6"/>
      <c r="P30" s="7"/>
      <c r="Q30" s="31">
        <f t="shared" si="0"/>
        <v>0</v>
      </c>
    </row>
    <row r="31" spans="1:17" x14ac:dyDescent="0.25">
      <c r="A31" s="70">
        <v>14</v>
      </c>
      <c r="B31" s="44" t="s">
        <v>180</v>
      </c>
      <c r="C31" s="2" t="s">
        <v>91</v>
      </c>
      <c r="D31" s="2">
        <v>13</v>
      </c>
      <c r="E31" s="98">
        <v>0.20833333333333334</v>
      </c>
      <c r="F31" s="6">
        <v>21</v>
      </c>
      <c r="G31" s="60">
        <v>8.3000000000000007</v>
      </c>
      <c r="H31" s="6">
        <v>36</v>
      </c>
      <c r="I31" s="7">
        <v>22</v>
      </c>
      <c r="J31" s="7">
        <v>32</v>
      </c>
      <c r="K31" s="79">
        <v>29</v>
      </c>
      <c r="L31" s="7">
        <v>41</v>
      </c>
      <c r="M31" s="6">
        <v>175</v>
      </c>
      <c r="N31" s="7">
        <v>25</v>
      </c>
      <c r="O31" s="6">
        <v>18</v>
      </c>
      <c r="P31" s="7">
        <v>41</v>
      </c>
      <c r="Q31" s="31">
        <f t="shared" si="0"/>
        <v>196</v>
      </c>
    </row>
    <row r="32" spans="1:17" x14ac:dyDescent="0.25">
      <c r="A32" s="70">
        <v>15</v>
      </c>
      <c r="B32" s="44" t="s">
        <v>181</v>
      </c>
      <c r="C32" s="2" t="s">
        <v>92</v>
      </c>
      <c r="D32" s="2">
        <v>13</v>
      </c>
      <c r="E32" s="98">
        <v>0.18055555555555555</v>
      </c>
      <c r="F32" s="6">
        <v>25</v>
      </c>
      <c r="G32" s="60">
        <v>7</v>
      </c>
      <c r="H32" s="6">
        <v>64</v>
      </c>
      <c r="I32" s="7">
        <v>10</v>
      </c>
      <c r="J32" s="7">
        <v>38</v>
      </c>
      <c r="K32" s="79">
        <v>35</v>
      </c>
      <c r="L32" s="7">
        <v>50</v>
      </c>
      <c r="M32" s="6">
        <v>230</v>
      </c>
      <c r="N32" s="7">
        <v>55</v>
      </c>
      <c r="O32" s="6">
        <v>0</v>
      </c>
      <c r="P32" s="7">
        <v>10</v>
      </c>
      <c r="Q32" s="31">
        <f t="shared" si="0"/>
        <v>242</v>
      </c>
    </row>
    <row r="33" spans="1:17" x14ac:dyDescent="0.25">
      <c r="A33" s="70">
        <v>16</v>
      </c>
      <c r="B33" s="44" t="s">
        <v>182</v>
      </c>
      <c r="C33" s="2" t="s">
        <v>92</v>
      </c>
      <c r="D33" s="2">
        <v>13</v>
      </c>
      <c r="E33" s="98">
        <v>0.18194444444444444</v>
      </c>
      <c r="F33" s="6">
        <v>24</v>
      </c>
      <c r="G33" s="60">
        <v>7.7</v>
      </c>
      <c r="H33" s="6">
        <v>43</v>
      </c>
      <c r="I33" s="7">
        <v>8</v>
      </c>
      <c r="J33" s="7">
        <v>30</v>
      </c>
      <c r="K33" s="79">
        <v>37</v>
      </c>
      <c r="L33" s="7">
        <v>54</v>
      </c>
      <c r="M33" s="6">
        <v>196</v>
      </c>
      <c r="N33" s="7">
        <v>26</v>
      </c>
      <c r="O33" s="6">
        <v>13</v>
      </c>
      <c r="P33" s="7">
        <v>38</v>
      </c>
      <c r="Q33" s="31">
        <f t="shared" si="0"/>
        <v>215</v>
      </c>
    </row>
    <row r="34" spans="1:17" x14ac:dyDescent="0.25">
      <c r="A34" s="70">
        <v>17</v>
      </c>
      <c r="B34" s="44" t="s">
        <v>183</v>
      </c>
      <c r="C34" s="2" t="s">
        <v>91</v>
      </c>
      <c r="D34" s="2">
        <v>13</v>
      </c>
      <c r="E34" s="98">
        <v>0.26458333333333334</v>
      </c>
      <c r="F34" s="6">
        <v>2</v>
      </c>
      <c r="G34" s="60">
        <v>9.1999999999999993</v>
      </c>
      <c r="H34" s="6">
        <v>14</v>
      </c>
      <c r="I34" s="7">
        <v>14</v>
      </c>
      <c r="J34" s="7">
        <v>16</v>
      </c>
      <c r="K34" s="79">
        <v>19</v>
      </c>
      <c r="L34" s="7">
        <v>17</v>
      </c>
      <c r="M34" s="6">
        <v>146</v>
      </c>
      <c r="N34" s="7">
        <v>11</v>
      </c>
      <c r="O34" s="6">
        <v>12</v>
      </c>
      <c r="P34" s="7">
        <v>28</v>
      </c>
      <c r="Q34" s="31">
        <f t="shared" si="0"/>
        <v>88</v>
      </c>
    </row>
    <row r="35" spans="1:17" x14ac:dyDescent="0.25">
      <c r="A35" s="70">
        <v>18</v>
      </c>
      <c r="B35" s="46" t="s">
        <v>184</v>
      </c>
      <c r="C35" s="2" t="s">
        <v>91</v>
      </c>
      <c r="D35" s="2">
        <v>13</v>
      </c>
      <c r="E35" s="98">
        <v>0.23680555555555557</v>
      </c>
      <c r="F35" s="6">
        <v>11</v>
      </c>
      <c r="G35" s="60">
        <v>8.8000000000000007</v>
      </c>
      <c r="H35" s="6">
        <v>22</v>
      </c>
      <c r="I35" s="7">
        <v>11</v>
      </c>
      <c r="J35" s="7">
        <v>10</v>
      </c>
      <c r="K35" s="79">
        <v>22</v>
      </c>
      <c r="L35" s="7">
        <v>23</v>
      </c>
      <c r="M35" s="6">
        <v>150</v>
      </c>
      <c r="N35" s="7">
        <v>13</v>
      </c>
      <c r="O35" s="6">
        <v>10</v>
      </c>
      <c r="P35" s="7">
        <v>24</v>
      </c>
      <c r="Q35" s="31">
        <f t="shared" si="0"/>
        <v>103</v>
      </c>
    </row>
    <row r="36" spans="1:17" x14ac:dyDescent="0.25">
      <c r="A36" s="70">
        <v>19</v>
      </c>
      <c r="B36" s="44" t="s">
        <v>189</v>
      </c>
      <c r="C36" s="2" t="s">
        <v>91</v>
      </c>
      <c r="D36" s="2">
        <v>13</v>
      </c>
      <c r="E36" s="98">
        <v>0.28819444444444448</v>
      </c>
      <c r="F36" s="6">
        <v>0</v>
      </c>
      <c r="G36" s="60">
        <v>10.5</v>
      </c>
      <c r="H36" s="6">
        <v>0</v>
      </c>
      <c r="I36" s="7">
        <v>11</v>
      </c>
      <c r="J36" s="7">
        <v>10</v>
      </c>
      <c r="K36" s="79">
        <v>18</v>
      </c>
      <c r="L36" s="7">
        <v>16</v>
      </c>
      <c r="M36" s="6">
        <v>100</v>
      </c>
      <c r="N36" s="7">
        <v>0</v>
      </c>
      <c r="O36" s="6">
        <v>-10</v>
      </c>
      <c r="P36" s="7">
        <v>0</v>
      </c>
      <c r="Q36" s="31">
        <f t="shared" si="0"/>
        <v>26</v>
      </c>
    </row>
    <row r="37" spans="1:17" x14ac:dyDescent="0.25">
      <c r="A37" s="70">
        <v>20</v>
      </c>
      <c r="B37" s="44" t="s">
        <v>185</v>
      </c>
      <c r="C37" s="2" t="s">
        <v>91</v>
      </c>
      <c r="D37" s="2">
        <v>13</v>
      </c>
      <c r="E37" s="98">
        <v>0.22430555555555556</v>
      </c>
      <c r="F37" s="6">
        <v>15</v>
      </c>
      <c r="G37" s="60">
        <v>8.9</v>
      </c>
      <c r="H37" s="6">
        <v>20</v>
      </c>
      <c r="I37" s="7">
        <v>20</v>
      </c>
      <c r="J37" s="7">
        <v>28</v>
      </c>
      <c r="K37" s="79">
        <v>31</v>
      </c>
      <c r="L37" s="7">
        <v>47</v>
      </c>
      <c r="M37" s="6">
        <v>140</v>
      </c>
      <c r="N37" s="7">
        <v>9</v>
      </c>
      <c r="O37" s="6">
        <v>2</v>
      </c>
      <c r="P37" s="7">
        <v>8</v>
      </c>
      <c r="Q37" s="31">
        <f t="shared" si="0"/>
        <v>127</v>
      </c>
    </row>
    <row r="38" spans="1:17" x14ac:dyDescent="0.25">
      <c r="A38" s="70">
        <v>21</v>
      </c>
      <c r="B38" s="44" t="s">
        <v>186</v>
      </c>
      <c r="C38" s="2" t="s">
        <v>92</v>
      </c>
      <c r="D38" s="2">
        <v>13</v>
      </c>
      <c r="E38" s="98">
        <v>0.18263888888888891</v>
      </c>
      <c r="F38" s="6">
        <v>24</v>
      </c>
      <c r="G38" s="60">
        <v>7.8</v>
      </c>
      <c r="H38" s="6">
        <v>39</v>
      </c>
      <c r="I38" s="7">
        <v>0</v>
      </c>
      <c r="J38" s="7">
        <v>0</v>
      </c>
      <c r="K38" s="79">
        <v>33</v>
      </c>
      <c r="L38" s="7">
        <v>52</v>
      </c>
      <c r="M38" s="6">
        <v>180</v>
      </c>
      <c r="N38" s="7">
        <v>28</v>
      </c>
      <c r="O38" s="6">
        <v>8</v>
      </c>
      <c r="P38" s="7">
        <v>26</v>
      </c>
      <c r="Q38" s="31">
        <f t="shared" si="0"/>
        <v>169</v>
      </c>
    </row>
    <row r="39" spans="1:17" x14ac:dyDescent="0.25">
      <c r="A39" s="70">
        <v>22</v>
      </c>
      <c r="B39" s="44" t="s">
        <v>187</v>
      </c>
      <c r="C39" s="2" t="s">
        <v>91</v>
      </c>
      <c r="D39" s="22">
        <v>13</v>
      </c>
      <c r="E39" s="98">
        <v>0.22430555555555556</v>
      </c>
      <c r="F39" s="6">
        <v>15</v>
      </c>
      <c r="G39" s="60">
        <v>7.9</v>
      </c>
      <c r="H39" s="6">
        <v>50</v>
      </c>
      <c r="I39" s="7">
        <v>20</v>
      </c>
      <c r="J39" s="7">
        <v>28</v>
      </c>
      <c r="K39" s="79">
        <v>24</v>
      </c>
      <c r="L39" s="7">
        <v>27</v>
      </c>
      <c r="M39" s="6">
        <v>196</v>
      </c>
      <c r="N39" s="7">
        <v>36</v>
      </c>
      <c r="O39" s="6">
        <v>19</v>
      </c>
      <c r="P39" s="7">
        <v>44</v>
      </c>
      <c r="Q39" s="31">
        <f t="shared" si="0"/>
        <v>200</v>
      </c>
    </row>
    <row r="40" spans="1:17" x14ac:dyDescent="0.25">
      <c r="A40" s="70">
        <v>23</v>
      </c>
      <c r="B40" s="44" t="s">
        <v>188</v>
      </c>
      <c r="C40" s="2" t="s">
        <v>92</v>
      </c>
      <c r="D40" s="9">
        <v>13</v>
      </c>
      <c r="E40" s="98">
        <v>0.18124999999999999</v>
      </c>
      <c r="F40" s="6">
        <v>24</v>
      </c>
      <c r="G40" s="60">
        <v>7.6</v>
      </c>
      <c r="H40" s="6">
        <v>47</v>
      </c>
      <c r="I40" s="7">
        <v>10</v>
      </c>
      <c r="J40" s="7">
        <v>38</v>
      </c>
      <c r="K40" s="79">
        <v>35</v>
      </c>
      <c r="L40" s="7">
        <v>50</v>
      </c>
      <c r="M40" s="6">
        <v>232</v>
      </c>
      <c r="N40" s="7">
        <v>56</v>
      </c>
      <c r="O40" s="6">
        <v>7</v>
      </c>
      <c r="P40" s="7">
        <v>24</v>
      </c>
      <c r="Q40" s="31">
        <f t="shared" si="0"/>
        <v>239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79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79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79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79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79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79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79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4.2583333333333346</v>
      </c>
      <c r="F48" s="17">
        <f t="shared" ref="F48:P48" si="1">SUM(F18:F47)</f>
        <v>356</v>
      </c>
      <c r="G48" s="61">
        <f t="shared" si="1"/>
        <v>170.70000000000002</v>
      </c>
      <c r="H48" s="17">
        <f>SUM(H18:H47)</f>
        <v>577</v>
      </c>
      <c r="I48" s="18">
        <f t="shared" si="1"/>
        <v>286</v>
      </c>
      <c r="J48" s="18">
        <f t="shared" si="1"/>
        <v>463</v>
      </c>
      <c r="K48" s="17">
        <f t="shared" si="1"/>
        <v>517</v>
      </c>
      <c r="L48" s="18">
        <f t="shared" si="1"/>
        <v>663</v>
      </c>
      <c r="M48" s="17">
        <f t="shared" si="1"/>
        <v>3323</v>
      </c>
      <c r="N48" s="18">
        <f t="shared" si="1"/>
        <v>412</v>
      </c>
      <c r="O48" s="17">
        <f t="shared" si="1"/>
        <v>226</v>
      </c>
      <c r="P48" s="18">
        <f t="shared" si="1"/>
        <v>605</v>
      </c>
      <c r="Q48" s="31">
        <f t="shared" si="0"/>
        <v>3076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0.21291666666666673</v>
      </c>
      <c r="F49" s="19">
        <f>SUM(F18:F47)/$F13</f>
        <v>17.8</v>
      </c>
      <c r="G49" s="62">
        <f>SUM(G18:G47)/$F13</f>
        <v>8.5350000000000001</v>
      </c>
      <c r="H49" s="19">
        <f>SUM(H18:H47)/$F13</f>
        <v>28.85</v>
      </c>
      <c r="I49" s="19">
        <f t="shared" ref="I49:P49" si="2">SUM(I18:I47)/$F13</f>
        <v>14.3</v>
      </c>
      <c r="J49" s="19">
        <f t="shared" si="2"/>
        <v>23.15</v>
      </c>
      <c r="K49" s="19">
        <f t="shared" si="2"/>
        <v>25.85</v>
      </c>
      <c r="L49" s="19">
        <f t="shared" si="2"/>
        <v>33.15</v>
      </c>
      <c r="M49" s="19">
        <f t="shared" si="2"/>
        <v>166.15</v>
      </c>
      <c r="N49" s="19">
        <f t="shared" si="2"/>
        <v>20.6</v>
      </c>
      <c r="O49" s="19">
        <f t="shared" si="2"/>
        <v>11.3</v>
      </c>
      <c r="P49" s="19">
        <f t="shared" si="2"/>
        <v>30.25</v>
      </c>
      <c r="Q49" s="19">
        <f>SUM(Q18:Q47)/$F13/6</f>
        <v>25.633333333333336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conditionalFormatting sqref="K38 K21">
    <cfRule type="cellIs" dxfId="26" priority="2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50"/>
    <pageSetUpPr fitToPage="1"/>
  </sheetPr>
  <dimension ref="A1:S56"/>
  <sheetViews>
    <sheetView view="pageBreakPreview" topLeftCell="A29" zoomScale="95" zoomScaleNormal="70" zoomScaleSheetLayoutView="95" workbookViewId="0">
      <selection activeCell="F46" sqref="F46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1.710937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0.95454545454545459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390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391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268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21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392</v>
      </c>
      <c r="C18" s="2" t="s">
        <v>92</v>
      </c>
      <c r="D18" s="2">
        <v>13</v>
      </c>
      <c r="E18" s="98">
        <v>0</v>
      </c>
      <c r="F18" s="4"/>
      <c r="G18" s="60"/>
      <c r="H18" s="4"/>
      <c r="I18" s="5"/>
      <c r="J18" s="5"/>
      <c r="K18" s="4"/>
      <c r="L18" s="5"/>
      <c r="M18" s="4"/>
      <c r="N18" s="5"/>
      <c r="O18" s="4"/>
      <c r="P18" s="5"/>
      <c r="Q18" s="31">
        <f>(F18+H18+J18+L18+N18+P18)</f>
        <v>0</v>
      </c>
    </row>
    <row r="19" spans="1:17" x14ac:dyDescent="0.25">
      <c r="A19" s="69">
        <v>2</v>
      </c>
      <c r="B19" s="44" t="s">
        <v>393</v>
      </c>
      <c r="C19" s="2" t="s">
        <v>91</v>
      </c>
      <c r="D19" s="2">
        <v>13</v>
      </c>
      <c r="E19" s="98">
        <v>0.20833333333333334</v>
      </c>
      <c r="F19" s="4">
        <v>21</v>
      </c>
      <c r="G19" s="60">
        <v>9.6</v>
      </c>
      <c r="H19" s="6">
        <v>6</v>
      </c>
      <c r="I19" s="7">
        <v>11</v>
      </c>
      <c r="J19" s="7">
        <v>10</v>
      </c>
      <c r="K19" s="6">
        <v>24</v>
      </c>
      <c r="L19" s="7">
        <v>27</v>
      </c>
      <c r="M19" s="6">
        <v>158</v>
      </c>
      <c r="N19" s="7">
        <v>17</v>
      </c>
      <c r="O19" s="6">
        <v>29</v>
      </c>
      <c r="P19" s="7">
        <v>64</v>
      </c>
      <c r="Q19" s="31">
        <f t="shared" ref="Q19:Q48" si="0">(F19+H19+J19+L19+N19+P19)</f>
        <v>145</v>
      </c>
    </row>
    <row r="20" spans="1:17" x14ac:dyDescent="0.25">
      <c r="A20" s="69">
        <v>3</v>
      </c>
      <c r="B20" s="44" t="s">
        <v>394</v>
      </c>
      <c r="C20" s="2" t="s">
        <v>92</v>
      </c>
      <c r="D20" s="2">
        <v>13</v>
      </c>
      <c r="E20" s="98">
        <v>0.19027777777777777</v>
      </c>
      <c r="F20" s="6">
        <v>21</v>
      </c>
      <c r="G20" s="60">
        <v>8.1</v>
      </c>
      <c r="H20" s="6">
        <v>30</v>
      </c>
      <c r="I20" s="7">
        <v>9</v>
      </c>
      <c r="J20" s="7">
        <v>34</v>
      </c>
      <c r="K20" s="6">
        <v>32</v>
      </c>
      <c r="L20" s="7">
        <v>42</v>
      </c>
      <c r="M20" s="6">
        <v>183</v>
      </c>
      <c r="N20" s="7">
        <v>19</v>
      </c>
      <c r="O20" s="6">
        <v>5</v>
      </c>
      <c r="P20" s="7">
        <v>20</v>
      </c>
      <c r="Q20" s="31">
        <f t="shared" si="0"/>
        <v>166</v>
      </c>
    </row>
    <row r="21" spans="1:17" x14ac:dyDescent="0.25">
      <c r="A21" s="69">
        <v>4</v>
      </c>
      <c r="B21" s="44" t="s">
        <v>395</v>
      </c>
      <c r="C21" s="2" t="s">
        <v>91</v>
      </c>
      <c r="D21" s="2">
        <v>13</v>
      </c>
      <c r="E21" s="98">
        <v>0.20625000000000002</v>
      </c>
      <c r="F21" s="6">
        <v>22</v>
      </c>
      <c r="G21" s="60">
        <v>8.1999999999999993</v>
      </c>
      <c r="H21" s="6">
        <v>39</v>
      </c>
      <c r="I21" s="7">
        <v>12</v>
      </c>
      <c r="J21" s="7">
        <v>12</v>
      </c>
      <c r="K21" s="6">
        <v>20</v>
      </c>
      <c r="L21" s="7">
        <v>19</v>
      </c>
      <c r="M21" s="6">
        <v>172</v>
      </c>
      <c r="N21" s="7">
        <v>14</v>
      </c>
      <c r="O21" s="6">
        <v>23</v>
      </c>
      <c r="P21" s="7">
        <v>25</v>
      </c>
      <c r="Q21" s="31">
        <f t="shared" si="0"/>
        <v>131</v>
      </c>
    </row>
    <row r="22" spans="1:17" x14ac:dyDescent="0.25">
      <c r="A22" s="69">
        <v>5</v>
      </c>
      <c r="B22" s="44" t="s">
        <v>396</v>
      </c>
      <c r="C22" s="2" t="s">
        <v>91</v>
      </c>
      <c r="D22" s="2">
        <v>13</v>
      </c>
      <c r="E22" s="98">
        <v>0.20833333333333334</v>
      </c>
      <c r="F22" s="6">
        <v>21</v>
      </c>
      <c r="G22" s="60">
        <v>8.8000000000000007</v>
      </c>
      <c r="H22" s="6">
        <v>22</v>
      </c>
      <c r="I22" s="7">
        <v>20</v>
      </c>
      <c r="J22" s="7">
        <v>28</v>
      </c>
      <c r="K22" s="6">
        <v>27</v>
      </c>
      <c r="L22" s="7">
        <v>35</v>
      </c>
      <c r="M22" s="6">
        <v>157</v>
      </c>
      <c r="N22" s="7">
        <v>16</v>
      </c>
      <c r="O22" s="6">
        <v>8</v>
      </c>
      <c r="P22" s="7">
        <v>20</v>
      </c>
      <c r="Q22" s="31">
        <f t="shared" si="0"/>
        <v>142</v>
      </c>
    </row>
    <row r="23" spans="1:17" x14ac:dyDescent="0.25">
      <c r="A23" s="69">
        <v>6</v>
      </c>
      <c r="B23" s="44" t="s">
        <v>397</v>
      </c>
      <c r="C23" s="2" t="s">
        <v>91</v>
      </c>
      <c r="D23" s="2">
        <v>13</v>
      </c>
      <c r="E23" s="98">
        <v>0.22430555555555556</v>
      </c>
      <c r="F23" s="6">
        <v>15</v>
      </c>
      <c r="G23" s="60">
        <v>8.1</v>
      </c>
      <c r="H23" s="6">
        <v>42</v>
      </c>
      <c r="I23" s="7">
        <v>12</v>
      </c>
      <c r="J23" s="7">
        <v>12</v>
      </c>
      <c r="K23" s="6">
        <v>28</v>
      </c>
      <c r="L23" s="7">
        <v>38</v>
      </c>
      <c r="M23" s="6">
        <v>154</v>
      </c>
      <c r="N23" s="7">
        <v>15</v>
      </c>
      <c r="O23" s="6">
        <v>15</v>
      </c>
      <c r="P23" s="7">
        <v>34</v>
      </c>
      <c r="Q23" s="31">
        <f t="shared" si="0"/>
        <v>156</v>
      </c>
    </row>
    <row r="24" spans="1:17" x14ac:dyDescent="0.25">
      <c r="A24" s="69">
        <v>7</v>
      </c>
      <c r="B24" s="44" t="s">
        <v>398</v>
      </c>
      <c r="C24" s="2" t="s">
        <v>91</v>
      </c>
      <c r="D24" s="2">
        <v>13</v>
      </c>
      <c r="E24" s="98">
        <v>0.22430555555555556</v>
      </c>
      <c r="F24" s="6">
        <v>15</v>
      </c>
      <c r="G24" s="60">
        <v>9.6</v>
      </c>
      <c r="H24" s="6">
        <v>6</v>
      </c>
      <c r="I24" s="7">
        <v>11</v>
      </c>
      <c r="J24" s="7">
        <v>10</v>
      </c>
      <c r="K24" s="6">
        <v>16</v>
      </c>
      <c r="L24" s="7">
        <v>14</v>
      </c>
      <c r="M24" s="6">
        <v>142</v>
      </c>
      <c r="N24" s="7">
        <v>9</v>
      </c>
      <c r="O24" s="6">
        <v>14</v>
      </c>
      <c r="P24" s="7">
        <v>32</v>
      </c>
      <c r="Q24" s="31">
        <f t="shared" si="0"/>
        <v>86</v>
      </c>
    </row>
    <row r="25" spans="1:17" x14ac:dyDescent="0.25">
      <c r="A25" s="69">
        <v>8</v>
      </c>
      <c r="B25" s="44" t="s">
        <v>399</v>
      </c>
      <c r="C25" s="2" t="s">
        <v>91</v>
      </c>
      <c r="D25" s="2">
        <v>13</v>
      </c>
      <c r="E25" s="98">
        <v>0.20972222222222223</v>
      </c>
      <c r="F25" s="6">
        <v>21</v>
      </c>
      <c r="G25" s="60">
        <v>8</v>
      </c>
      <c r="H25" s="6">
        <v>46</v>
      </c>
      <c r="I25" s="7">
        <v>28</v>
      </c>
      <c r="J25" s="7">
        <v>44</v>
      </c>
      <c r="K25" s="6">
        <v>31</v>
      </c>
      <c r="L25" s="7">
        <v>47</v>
      </c>
      <c r="M25" s="6">
        <v>177</v>
      </c>
      <c r="N25" s="7">
        <v>26</v>
      </c>
      <c r="O25" s="6">
        <v>34</v>
      </c>
      <c r="P25" s="7">
        <v>54</v>
      </c>
      <c r="Q25" s="31">
        <f t="shared" si="0"/>
        <v>238</v>
      </c>
    </row>
    <row r="26" spans="1:17" x14ac:dyDescent="0.25">
      <c r="A26" s="69">
        <v>9</v>
      </c>
      <c r="B26" s="44" t="s">
        <v>400</v>
      </c>
      <c r="C26" s="2" t="s">
        <v>91</v>
      </c>
      <c r="D26" s="2">
        <v>13</v>
      </c>
      <c r="E26" s="98">
        <v>0.22430555555555556</v>
      </c>
      <c r="F26" s="6">
        <v>15</v>
      </c>
      <c r="G26" s="60">
        <v>9.1</v>
      </c>
      <c r="H26" s="6">
        <v>16</v>
      </c>
      <c r="I26" s="7">
        <v>20</v>
      </c>
      <c r="J26" s="7">
        <v>28</v>
      </c>
      <c r="K26" s="6">
        <v>30</v>
      </c>
      <c r="L26" s="7">
        <v>44</v>
      </c>
      <c r="M26" s="6">
        <v>187</v>
      </c>
      <c r="N26" s="7">
        <v>31</v>
      </c>
      <c r="O26" s="6">
        <v>24</v>
      </c>
      <c r="P26" s="7">
        <v>56</v>
      </c>
      <c r="Q26" s="31">
        <f t="shared" si="0"/>
        <v>190</v>
      </c>
    </row>
    <row r="27" spans="1:17" x14ac:dyDescent="0.25">
      <c r="A27" s="69">
        <v>10</v>
      </c>
      <c r="B27" s="44" t="s">
        <v>401</v>
      </c>
      <c r="C27" s="2" t="s">
        <v>92</v>
      </c>
      <c r="D27" s="2">
        <v>13</v>
      </c>
      <c r="E27" s="98">
        <v>0.20833333333333334</v>
      </c>
      <c r="F27" s="6">
        <v>21</v>
      </c>
      <c r="G27" s="60">
        <v>7.2</v>
      </c>
      <c r="H27" s="6">
        <v>60</v>
      </c>
      <c r="I27" s="7">
        <v>8</v>
      </c>
      <c r="J27" s="7">
        <v>30</v>
      </c>
      <c r="K27" s="6">
        <v>36</v>
      </c>
      <c r="L27" s="7">
        <v>52</v>
      </c>
      <c r="M27" s="6">
        <v>215</v>
      </c>
      <c r="N27" s="7">
        <v>40</v>
      </c>
      <c r="O27" s="6">
        <v>8</v>
      </c>
      <c r="P27" s="7">
        <v>26</v>
      </c>
      <c r="Q27" s="31">
        <f t="shared" si="0"/>
        <v>229</v>
      </c>
    </row>
    <row r="28" spans="1:17" x14ac:dyDescent="0.25">
      <c r="A28" s="69">
        <v>11</v>
      </c>
      <c r="B28" s="45" t="s">
        <v>402</v>
      </c>
      <c r="C28" s="2" t="s">
        <v>92</v>
      </c>
      <c r="D28" s="2">
        <v>13</v>
      </c>
      <c r="E28" s="98">
        <v>0.18263888888888891</v>
      </c>
      <c r="F28" s="6">
        <v>24</v>
      </c>
      <c r="G28" s="60">
        <v>7.2</v>
      </c>
      <c r="H28" s="6">
        <v>60</v>
      </c>
      <c r="I28" s="7">
        <v>10</v>
      </c>
      <c r="J28" s="7">
        <v>38</v>
      </c>
      <c r="K28" s="6">
        <v>36</v>
      </c>
      <c r="L28" s="7">
        <v>52</v>
      </c>
      <c r="M28" s="6">
        <v>212</v>
      </c>
      <c r="N28" s="7">
        <v>37</v>
      </c>
      <c r="O28" s="6">
        <v>3</v>
      </c>
      <c r="P28" s="7">
        <v>16</v>
      </c>
      <c r="Q28" s="31">
        <f t="shared" si="0"/>
        <v>227</v>
      </c>
    </row>
    <row r="29" spans="1:17" x14ac:dyDescent="0.25">
      <c r="A29" s="69">
        <v>12</v>
      </c>
      <c r="B29" s="44" t="s">
        <v>403</v>
      </c>
      <c r="C29" s="2" t="s">
        <v>91</v>
      </c>
      <c r="D29" s="2">
        <v>13</v>
      </c>
      <c r="E29" s="98">
        <v>0.18819444444444444</v>
      </c>
      <c r="F29" s="6">
        <v>20</v>
      </c>
      <c r="G29" s="60">
        <v>10.1</v>
      </c>
      <c r="H29" s="6">
        <v>1</v>
      </c>
      <c r="I29" s="7">
        <v>13</v>
      </c>
      <c r="J29" s="7">
        <v>14</v>
      </c>
      <c r="K29" s="6">
        <v>20</v>
      </c>
      <c r="L29" s="7">
        <v>19</v>
      </c>
      <c r="M29" s="6">
        <v>110</v>
      </c>
      <c r="N29" s="7">
        <v>0</v>
      </c>
      <c r="O29" s="6">
        <v>15</v>
      </c>
      <c r="P29" s="7">
        <v>34</v>
      </c>
      <c r="Q29" s="31">
        <f t="shared" si="0"/>
        <v>88</v>
      </c>
    </row>
    <row r="30" spans="1:17" x14ac:dyDescent="0.25">
      <c r="A30" s="69">
        <v>13</v>
      </c>
      <c r="B30" s="44" t="s">
        <v>404</v>
      </c>
      <c r="C30" s="2" t="s">
        <v>92</v>
      </c>
      <c r="D30" s="2">
        <v>13</v>
      </c>
      <c r="E30" s="98">
        <v>0.20902777777777778</v>
      </c>
      <c r="F30" s="6">
        <v>21</v>
      </c>
      <c r="G30" s="60">
        <v>7.4</v>
      </c>
      <c r="H30" s="6">
        <v>54</v>
      </c>
      <c r="I30" s="7">
        <v>0</v>
      </c>
      <c r="J30" s="7">
        <v>0</v>
      </c>
      <c r="K30" s="6">
        <v>34</v>
      </c>
      <c r="L30" s="7">
        <v>47</v>
      </c>
      <c r="M30" s="6">
        <v>184</v>
      </c>
      <c r="N30" s="7">
        <v>20</v>
      </c>
      <c r="O30" s="6">
        <v>8</v>
      </c>
      <c r="P30" s="7">
        <v>26</v>
      </c>
      <c r="Q30" s="31">
        <f t="shared" si="0"/>
        <v>168</v>
      </c>
    </row>
    <row r="31" spans="1:17" x14ac:dyDescent="0.25">
      <c r="A31" s="70">
        <v>14</v>
      </c>
      <c r="B31" s="44" t="s">
        <v>405</v>
      </c>
      <c r="C31" s="2" t="s">
        <v>91</v>
      </c>
      <c r="D31" s="2">
        <v>13</v>
      </c>
      <c r="E31" s="98">
        <v>0.22430555555555556</v>
      </c>
      <c r="F31" s="6">
        <v>24</v>
      </c>
      <c r="G31" s="60">
        <v>9</v>
      </c>
      <c r="H31" s="6">
        <v>18</v>
      </c>
      <c r="I31" s="7">
        <v>19</v>
      </c>
      <c r="J31" s="7">
        <v>26</v>
      </c>
      <c r="K31" s="6">
        <v>30</v>
      </c>
      <c r="L31" s="7">
        <v>44</v>
      </c>
      <c r="M31" s="6">
        <v>156</v>
      </c>
      <c r="N31" s="7">
        <v>16</v>
      </c>
      <c r="O31" s="6">
        <v>5</v>
      </c>
      <c r="P31" s="7">
        <v>14</v>
      </c>
      <c r="Q31" s="31">
        <f t="shared" si="0"/>
        <v>142</v>
      </c>
    </row>
    <row r="32" spans="1:17" x14ac:dyDescent="0.25">
      <c r="A32" s="70">
        <v>15</v>
      </c>
      <c r="B32" s="44" t="s">
        <v>406</v>
      </c>
      <c r="C32" s="2" t="s">
        <v>91</v>
      </c>
      <c r="D32" s="2">
        <v>13</v>
      </c>
      <c r="E32" s="98">
        <v>0.20833333333333334</v>
      </c>
      <c r="F32" s="6">
        <v>21</v>
      </c>
      <c r="G32" s="60">
        <v>9.5</v>
      </c>
      <c r="H32" s="6">
        <v>8</v>
      </c>
      <c r="I32" s="7">
        <v>0</v>
      </c>
      <c r="J32" s="7">
        <v>0</v>
      </c>
      <c r="K32" s="6">
        <v>17</v>
      </c>
      <c r="L32" s="7">
        <v>15</v>
      </c>
      <c r="M32" s="6">
        <v>123</v>
      </c>
      <c r="N32" s="7">
        <v>3</v>
      </c>
      <c r="O32" s="6">
        <v>5</v>
      </c>
      <c r="P32" s="7">
        <v>14</v>
      </c>
      <c r="Q32" s="31">
        <f t="shared" si="0"/>
        <v>61</v>
      </c>
    </row>
    <row r="33" spans="1:17" x14ac:dyDescent="0.25">
      <c r="A33" s="70">
        <v>16</v>
      </c>
      <c r="B33" s="44" t="s">
        <v>407</v>
      </c>
      <c r="C33" s="2" t="s">
        <v>91</v>
      </c>
      <c r="D33" s="2">
        <v>13</v>
      </c>
      <c r="E33" s="98">
        <v>0.18055555555555555</v>
      </c>
      <c r="F33" s="6">
        <v>25</v>
      </c>
      <c r="G33" s="60">
        <v>8.6999999999999993</v>
      </c>
      <c r="H33" s="6">
        <v>24</v>
      </c>
      <c r="I33" s="7">
        <v>5</v>
      </c>
      <c r="J33" s="7">
        <v>4</v>
      </c>
      <c r="K33" s="6">
        <v>24</v>
      </c>
      <c r="L33" s="7">
        <v>27</v>
      </c>
      <c r="M33" s="6">
        <v>133</v>
      </c>
      <c r="N33" s="7">
        <v>6</v>
      </c>
      <c r="O33" s="6">
        <v>5</v>
      </c>
      <c r="P33" s="7">
        <v>14</v>
      </c>
      <c r="Q33" s="31">
        <f t="shared" si="0"/>
        <v>100</v>
      </c>
    </row>
    <row r="34" spans="1:17" x14ac:dyDescent="0.25">
      <c r="A34" s="70">
        <v>17</v>
      </c>
      <c r="B34" s="46" t="s">
        <v>408</v>
      </c>
      <c r="C34" s="2" t="s">
        <v>92</v>
      </c>
      <c r="D34" s="2">
        <v>13</v>
      </c>
      <c r="E34" s="98">
        <v>0.18194444444444444</v>
      </c>
      <c r="F34" s="6">
        <v>24</v>
      </c>
      <c r="G34" s="60">
        <v>7.2</v>
      </c>
      <c r="H34" s="6">
        <v>60</v>
      </c>
      <c r="I34" s="7">
        <v>8</v>
      </c>
      <c r="J34" s="7">
        <v>30</v>
      </c>
      <c r="K34" s="6">
        <v>37</v>
      </c>
      <c r="L34" s="7">
        <v>54</v>
      </c>
      <c r="M34" s="6">
        <v>208</v>
      </c>
      <c r="N34" s="7">
        <v>33</v>
      </c>
      <c r="O34" s="6">
        <v>15</v>
      </c>
      <c r="P34" s="7">
        <v>44</v>
      </c>
      <c r="Q34" s="31">
        <f t="shared" si="0"/>
        <v>245</v>
      </c>
    </row>
    <row r="35" spans="1:17" x14ac:dyDescent="0.25">
      <c r="A35" s="70">
        <v>18</v>
      </c>
      <c r="B35" s="44" t="s">
        <v>409</v>
      </c>
      <c r="C35" s="2" t="s">
        <v>92</v>
      </c>
      <c r="D35" s="2">
        <v>13</v>
      </c>
      <c r="E35" s="98">
        <v>0.26458333333333334</v>
      </c>
      <c r="F35" s="6">
        <v>2</v>
      </c>
      <c r="G35" s="60">
        <v>7.6</v>
      </c>
      <c r="H35" s="6">
        <v>47</v>
      </c>
      <c r="I35" s="7">
        <v>1</v>
      </c>
      <c r="J35" s="7">
        <v>8</v>
      </c>
      <c r="K35" s="6">
        <v>36</v>
      </c>
      <c r="L35" s="7">
        <v>52</v>
      </c>
      <c r="M35" s="6">
        <v>150</v>
      </c>
      <c r="N35" s="7">
        <v>7</v>
      </c>
      <c r="O35" s="6">
        <v>0</v>
      </c>
      <c r="P35" s="7">
        <v>10</v>
      </c>
      <c r="Q35" s="31">
        <f t="shared" si="0"/>
        <v>126</v>
      </c>
    </row>
    <row r="36" spans="1:17" x14ac:dyDescent="0.25">
      <c r="A36" s="70">
        <v>19</v>
      </c>
      <c r="B36" s="44" t="s">
        <v>410</v>
      </c>
      <c r="C36" s="2" t="s">
        <v>91</v>
      </c>
      <c r="D36" s="2">
        <v>13</v>
      </c>
      <c r="E36" s="98">
        <v>0.23680555555555557</v>
      </c>
      <c r="F36" s="6">
        <v>11</v>
      </c>
      <c r="G36" s="60">
        <v>9.5</v>
      </c>
      <c r="H36" s="6">
        <v>47</v>
      </c>
      <c r="I36" s="7">
        <v>0</v>
      </c>
      <c r="J36" s="7">
        <v>0</v>
      </c>
      <c r="K36" s="6">
        <v>19</v>
      </c>
      <c r="L36" s="7">
        <v>17</v>
      </c>
      <c r="M36" s="6">
        <v>130</v>
      </c>
      <c r="N36" s="7">
        <v>5</v>
      </c>
      <c r="O36" s="6">
        <v>10</v>
      </c>
      <c r="P36" s="7">
        <v>24</v>
      </c>
      <c r="Q36" s="31">
        <f t="shared" si="0"/>
        <v>104</v>
      </c>
    </row>
    <row r="37" spans="1:17" x14ac:dyDescent="0.25">
      <c r="A37" s="70">
        <v>20</v>
      </c>
      <c r="B37" s="44" t="s">
        <v>411</v>
      </c>
      <c r="C37" s="2" t="s">
        <v>91</v>
      </c>
      <c r="D37" s="2">
        <v>13</v>
      </c>
      <c r="E37" s="98">
        <v>0.28819444444444448</v>
      </c>
      <c r="F37" s="6">
        <v>0</v>
      </c>
      <c r="G37" s="60">
        <v>8.4</v>
      </c>
      <c r="H37" s="6">
        <v>33</v>
      </c>
      <c r="I37" s="7">
        <v>9</v>
      </c>
      <c r="J37" s="7">
        <v>8</v>
      </c>
      <c r="K37" s="6">
        <v>20</v>
      </c>
      <c r="L37" s="7">
        <v>19</v>
      </c>
      <c r="M37" s="6">
        <v>147</v>
      </c>
      <c r="N37" s="7">
        <v>11</v>
      </c>
      <c r="O37" s="6">
        <v>1</v>
      </c>
      <c r="P37" s="7">
        <v>6</v>
      </c>
      <c r="Q37" s="31">
        <f t="shared" si="0"/>
        <v>77</v>
      </c>
    </row>
    <row r="38" spans="1:17" x14ac:dyDescent="0.25">
      <c r="A38" s="70">
        <v>21</v>
      </c>
      <c r="B38" s="44" t="s">
        <v>412</v>
      </c>
      <c r="C38" s="2" t="s">
        <v>91</v>
      </c>
      <c r="D38" s="22">
        <v>13</v>
      </c>
      <c r="E38" s="98">
        <v>0.22430555555555556</v>
      </c>
      <c r="F38" s="6">
        <v>15</v>
      </c>
      <c r="G38" s="60">
        <v>8.8000000000000007</v>
      </c>
      <c r="H38" s="6">
        <v>22</v>
      </c>
      <c r="I38" s="7">
        <v>20</v>
      </c>
      <c r="J38" s="7">
        <v>28</v>
      </c>
      <c r="K38" s="6">
        <v>32</v>
      </c>
      <c r="L38" s="7">
        <v>50</v>
      </c>
      <c r="M38" s="6">
        <v>170</v>
      </c>
      <c r="N38" s="7">
        <v>23</v>
      </c>
      <c r="O38" s="6">
        <v>16</v>
      </c>
      <c r="P38" s="7">
        <v>36</v>
      </c>
      <c r="Q38" s="31">
        <f t="shared" si="0"/>
        <v>174</v>
      </c>
    </row>
    <row r="39" spans="1:17" x14ac:dyDescent="0.25">
      <c r="A39" s="70">
        <v>22</v>
      </c>
      <c r="B39" s="45" t="s">
        <v>413</v>
      </c>
      <c r="C39" s="2" t="s">
        <v>92</v>
      </c>
      <c r="D39" s="9">
        <v>13</v>
      </c>
      <c r="E39" s="98">
        <v>0.18263888888888891</v>
      </c>
      <c r="F39" s="6">
        <v>24</v>
      </c>
      <c r="G39" s="60">
        <v>7.8</v>
      </c>
      <c r="H39" s="6">
        <v>39</v>
      </c>
      <c r="I39" s="7">
        <v>15</v>
      </c>
      <c r="J39" s="7">
        <v>56</v>
      </c>
      <c r="K39" s="6">
        <v>35</v>
      </c>
      <c r="L39" s="7">
        <v>50</v>
      </c>
      <c r="M39" s="6">
        <v>238</v>
      </c>
      <c r="N39" s="7">
        <v>59</v>
      </c>
      <c r="O39" s="6">
        <v>17</v>
      </c>
      <c r="P39" s="7">
        <v>50</v>
      </c>
      <c r="Q39" s="31">
        <f t="shared" si="0"/>
        <v>278</v>
      </c>
    </row>
    <row r="40" spans="1:17" x14ac:dyDescent="0.25">
      <c r="A40" s="70">
        <v>23</v>
      </c>
      <c r="B40" s="45"/>
      <c r="C40" s="45"/>
      <c r="D40" s="45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2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2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2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2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4.4756944444444438</v>
      </c>
      <c r="F48" s="17">
        <f t="shared" ref="F48:P48" si="1">SUM(F18:F47)</f>
        <v>383</v>
      </c>
      <c r="G48" s="61">
        <f t="shared" si="1"/>
        <v>177.9</v>
      </c>
      <c r="H48" s="17">
        <f>SUM(H18:H47)</f>
        <v>680</v>
      </c>
      <c r="I48" s="18">
        <f t="shared" si="1"/>
        <v>231</v>
      </c>
      <c r="J48" s="18">
        <f t="shared" si="1"/>
        <v>420</v>
      </c>
      <c r="K48" s="17">
        <f t="shared" si="1"/>
        <v>584</v>
      </c>
      <c r="L48" s="18">
        <f t="shared" si="1"/>
        <v>764</v>
      </c>
      <c r="M48" s="17">
        <f t="shared" si="1"/>
        <v>3506</v>
      </c>
      <c r="N48" s="18">
        <f t="shared" si="1"/>
        <v>407</v>
      </c>
      <c r="O48" s="17">
        <f t="shared" si="1"/>
        <v>260</v>
      </c>
      <c r="P48" s="18">
        <f t="shared" si="1"/>
        <v>619</v>
      </c>
      <c r="Q48" s="31">
        <f t="shared" si="0"/>
        <v>3273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0.21312830687830683</v>
      </c>
      <c r="F49" s="19">
        <f>SUM(F18:F47)/$F13</f>
        <v>18.238095238095237</v>
      </c>
      <c r="G49" s="62">
        <f>SUM(G18:G47)/$F13</f>
        <v>8.4714285714285715</v>
      </c>
      <c r="H49" s="19">
        <f>SUM(H18:H47)/$F13</f>
        <v>32.38095238095238</v>
      </c>
      <c r="I49" s="19">
        <f t="shared" ref="I49:P49" si="2">SUM(I18:I47)/$F13</f>
        <v>11</v>
      </c>
      <c r="J49" s="19">
        <f t="shared" si="2"/>
        <v>20</v>
      </c>
      <c r="K49" s="19">
        <f t="shared" si="2"/>
        <v>27.80952380952381</v>
      </c>
      <c r="L49" s="19">
        <f t="shared" si="2"/>
        <v>36.38095238095238</v>
      </c>
      <c r="M49" s="19">
        <f t="shared" si="2"/>
        <v>166.95238095238096</v>
      </c>
      <c r="N49" s="19">
        <f t="shared" si="2"/>
        <v>19.38095238095238</v>
      </c>
      <c r="O49" s="19">
        <f t="shared" si="2"/>
        <v>12.380952380952381</v>
      </c>
      <c r="P49" s="19">
        <f t="shared" si="2"/>
        <v>29.476190476190474</v>
      </c>
      <c r="Q49" s="19">
        <f>SUM(Q18:Q47)/$F13/6</f>
        <v>25.976190476190478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conditionalFormatting sqref="K29">
    <cfRule type="cellIs" dxfId="25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indexed="50"/>
    <pageSetUpPr fitToPage="1"/>
  </sheetPr>
  <dimension ref="A1:S56"/>
  <sheetViews>
    <sheetView view="pageBreakPreview" zoomScale="80" zoomScaleNormal="70" workbookViewId="0">
      <selection activeCell="D6" sqref="D6:F6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2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11"/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 t="e">
        <f>F13/F10</f>
        <v>#DIV/0!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58"/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11"/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/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11"/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11"/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/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/>
      <c r="C18" s="2"/>
      <c r="D18" s="2"/>
      <c r="E18" s="98">
        <v>0</v>
      </c>
      <c r="F18" s="4"/>
      <c r="G18" s="60">
        <v>0</v>
      </c>
      <c r="H18" s="4"/>
      <c r="I18" s="5"/>
      <c r="J18" s="5"/>
      <c r="K18" s="4"/>
      <c r="L18" s="5"/>
      <c r="M18" s="4"/>
      <c r="N18" s="5"/>
      <c r="O18" s="4"/>
      <c r="P18" s="5"/>
      <c r="Q18" s="31">
        <f>(F18+H18+J18+L18+N18+P18)</f>
        <v>0</v>
      </c>
    </row>
    <row r="19" spans="1:17" x14ac:dyDescent="0.25">
      <c r="A19" s="69">
        <v>2</v>
      </c>
      <c r="B19" s="44"/>
      <c r="C19" s="2"/>
      <c r="D19" s="2"/>
      <c r="E19" s="98"/>
      <c r="F19" s="6"/>
      <c r="G19" s="60"/>
      <c r="H19" s="6"/>
      <c r="I19" s="7"/>
      <c r="J19" s="7"/>
      <c r="K19" s="6"/>
      <c r="L19" s="7"/>
      <c r="M19" s="6"/>
      <c r="N19" s="7"/>
      <c r="O19" s="6"/>
      <c r="P19" s="7"/>
      <c r="Q19" s="31">
        <f t="shared" ref="Q19:Q48" si="0">(F19+H19+J19+L19+N19+P19)</f>
        <v>0</v>
      </c>
    </row>
    <row r="20" spans="1:17" x14ac:dyDescent="0.25">
      <c r="A20" s="69">
        <v>3</v>
      </c>
      <c r="B20" s="44"/>
      <c r="C20" s="2"/>
      <c r="D20" s="2"/>
      <c r="E20" s="98"/>
      <c r="F20" s="6"/>
      <c r="G20" s="60"/>
      <c r="H20" s="6"/>
      <c r="I20" s="7"/>
      <c r="J20" s="7"/>
      <c r="K20" s="6"/>
      <c r="L20" s="7"/>
      <c r="M20" s="6"/>
      <c r="N20" s="7"/>
      <c r="O20" s="6"/>
      <c r="P20" s="7"/>
      <c r="Q20" s="31">
        <f t="shared" si="0"/>
        <v>0</v>
      </c>
    </row>
    <row r="21" spans="1:17" x14ac:dyDescent="0.25">
      <c r="A21" s="69">
        <v>4</v>
      </c>
      <c r="B21" s="44"/>
      <c r="C21" s="2"/>
      <c r="D21" s="2"/>
      <c r="E21" s="98"/>
      <c r="F21" s="6"/>
      <c r="G21" s="60"/>
      <c r="H21" s="6"/>
      <c r="I21" s="7"/>
      <c r="J21" s="7"/>
      <c r="K21" s="6"/>
      <c r="L21" s="7"/>
      <c r="M21" s="6"/>
      <c r="N21" s="7"/>
      <c r="O21" s="6"/>
      <c r="P21" s="7"/>
      <c r="Q21" s="31">
        <f t="shared" si="0"/>
        <v>0</v>
      </c>
    </row>
    <row r="22" spans="1:17" x14ac:dyDescent="0.25">
      <c r="A22" s="69">
        <v>5</v>
      </c>
      <c r="B22" s="44"/>
      <c r="C22" s="2"/>
      <c r="D22" s="2"/>
      <c r="E22" s="98"/>
      <c r="F22" s="6"/>
      <c r="G22" s="60"/>
      <c r="H22" s="6"/>
      <c r="I22" s="7"/>
      <c r="J22" s="7"/>
      <c r="K22" s="6"/>
      <c r="L22" s="7"/>
      <c r="M22" s="6"/>
      <c r="N22" s="7"/>
      <c r="O22" s="6"/>
      <c r="P22" s="7"/>
      <c r="Q22" s="31">
        <f t="shared" si="0"/>
        <v>0</v>
      </c>
    </row>
    <row r="23" spans="1:17" x14ac:dyDescent="0.25">
      <c r="A23" s="69">
        <v>6</v>
      </c>
      <c r="B23" s="44"/>
      <c r="C23" s="2"/>
      <c r="D23" s="2"/>
      <c r="E23" s="98"/>
      <c r="F23" s="6"/>
      <c r="G23" s="60"/>
      <c r="H23" s="6"/>
      <c r="I23" s="7"/>
      <c r="J23" s="7"/>
      <c r="K23" s="6"/>
      <c r="L23" s="7"/>
      <c r="M23" s="6"/>
      <c r="N23" s="7"/>
      <c r="O23" s="6"/>
      <c r="P23" s="7"/>
      <c r="Q23" s="31">
        <f t="shared" si="0"/>
        <v>0</v>
      </c>
    </row>
    <row r="24" spans="1:17" x14ac:dyDescent="0.25">
      <c r="A24" s="69">
        <v>7</v>
      </c>
      <c r="B24" s="44"/>
      <c r="C24" s="2"/>
      <c r="D24" s="2"/>
      <c r="E24" s="98"/>
      <c r="F24" s="6"/>
      <c r="G24" s="60"/>
      <c r="H24" s="6"/>
      <c r="I24" s="7"/>
      <c r="J24" s="7"/>
      <c r="K24" s="6"/>
      <c r="L24" s="7"/>
      <c r="M24" s="6"/>
      <c r="N24" s="7"/>
      <c r="O24" s="6"/>
      <c r="P24" s="7"/>
      <c r="Q24" s="31">
        <f t="shared" si="0"/>
        <v>0</v>
      </c>
    </row>
    <row r="25" spans="1:17" x14ac:dyDescent="0.25">
      <c r="A25" s="69">
        <v>8</v>
      </c>
      <c r="B25" s="44"/>
      <c r="C25" s="2"/>
      <c r="D25" s="2"/>
      <c r="E25" s="98"/>
      <c r="F25" s="6"/>
      <c r="G25" s="60"/>
      <c r="H25" s="6"/>
      <c r="I25" s="7"/>
      <c r="J25" s="7"/>
      <c r="K25" s="6"/>
      <c r="L25" s="7"/>
      <c r="M25" s="6"/>
      <c r="N25" s="7"/>
      <c r="O25" s="6"/>
      <c r="P25" s="7"/>
      <c r="Q25" s="31">
        <f t="shared" si="0"/>
        <v>0</v>
      </c>
    </row>
    <row r="26" spans="1:17" x14ac:dyDescent="0.25">
      <c r="A26" s="69">
        <v>9</v>
      </c>
      <c r="B26" s="44"/>
      <c r="C26" s="2"/>
      <c r="D26" s="2"/>
      <c r="E26" s="98"/>
      <c r="F26" s="6"/>
      <c r="G26" s="60"/>
      <c r="H26" s="6"/>
      <c r="I26" s="7"/>
      <c r="J26" s="7"/>
      <c r="K26" s="6"/>
      <c r="L26" s="7"/>
      <c r="M26" s="6"/>
      <c r="N26" s="7"/>
      <c r="O26" s="6"/>
      <c r="P26" s="7"/>
      <c r="Q26" s="31">
        <f t="shared" si="0"/>
        <v>0</v>
      </c>
    </row>
    <row r="27" spans="1:17" x14ac:dyDescent="0.25">
      <c r="A27" s="69">
        <v>10</v>
      </c>
      <c r="B27" s="44"/>
      <c r="C27" s="2"/>
      <c r="D27" s="2"/>
      <c r="E27" s="98"/>
      <c r="F27" s="6"/>
      <c r="G27" s="60"/>
      <c r="H27" s="6"/>
      <c r="I27" s="7"/>
      <c r="J27" s="7"/>
      <c r="K27" s="6"/>
      <c r="L27" s="7"/>
      <c r="M27" s="6"/>
      <c r="N27" s="7"/>
      <c r="O27" s="6"/>
      <c r="P27" s="7"/>
      <c r="Q27" s="31">
        <f t="shared" si="0"/>
        <v>0</v>
      </c>
    </row>
    <row r="28" spans="1:17" x14ac:dyDescent="0.25">
      <c r="A28" s="69">
        <v>11</v>
      </c>
      <c r="B28" s="44"/>
      <c r="C28" s="2"/>
      <c r="D28" s="2"/>
      <c r="E28" s="98"/>
      <c r="F28" s="6"/>
      <c r="G28" s="60"/>
      <c r="H28" s="6"/>
      <c r="I28" s="7"/>
      <c r="J28" s="7"/>
      <c r="K28" s="6"/>
      <c r="L28" s="7"/>
      <c r="M28" s="6"/>
      <c r="N28" s="7"/>
      <c r="O28" s="6"/>
      <c r="P28" s="7"/>
      <c r="Q28" s="31">
        <f t="shared" si="0"/>
        <v>0</v>
      </c>
    </row>
    <row r="29" spans="1:17" x14ac:dyDescent="0.25">
      <c r="A29" s="69">
        <v>12</v>
      </c>
      <c r="B29" s="45"/>
      <c r="C29" s="2"/>
      <c r="D29" s="2"/>
      <c r="E29" s="98"/>
      <c r="F29" s="6"/>
      <c r="G29" s="60"/>
      <c r="H29" s="6"/>
      <c r="I29" s="7"/>
      <c r="J29" s="7"/>
      <c r="K29" s="6"/>
      <c r="L29" s="7"/>
      <c r="M29" s="6"/>
      <c r="N29" s="7"/>
      <c r="O29" s="6"/>
      <c r="P29" s="7"/>
      <c r="Q29" s="31">
        <f t="shared" si="0"/>
        <v>0</v>
      </c>
    </row>
    <row r="30" spans="1:17" x14ac:dyDescent="0.25">
      <c r="A30" s="69">
        <v>13</v>
      </c>
      <c r="B30" s="44"/>
      <c r="C30" s="2"/>
      <c r="D30" s="2"/>
      <c r="E30" s="98"/>
      <c r="F30" s="6"/>
      <c r="G30" s="60"/>
      <c r="H30" s="6"/>
      <c r="I30" s="7"/>
      <c r="J30" s="7"/>
      <c r="K30" s="6"/>
      <c r="L30" s="7"/>
      <c r="M30" s="6"/>
      <c r="N30" s="7"/>
      <c r="O30" s="6"/>
      <c r="P30" s="7"/>
      <c r="Q30" s="31">
        <f t="shared" si="0"/>
        <v>0</v>
      </c>
    </row>
    <row r="31" spans="1:17" x14ac:dyDescent="0.25">
      <c r="A31" s="70">
        <v>14</v>
      </c>
      <c r="B31" s="44"/>
      <c r="C31" s="2"/>
      <c r="D31" s="2"/>
      <c r="E31" s="98"/>
      <c r="F31" s="6"/>
      <c r="G31" s="60"/>
      <c r="H31" s="6"/>
      <c r="I31" s="7"/>
      <c r="J31" s="7"/>
      <c r="K31" s="6"/>
      <c r="L31" s="7"/>
      <c r="M31" s="6"/>
      <c r="N31" s="7"/>
      <c r="O31" s="6"/>
      <c r="P31" s="7"/>
      <c r="Q31" s="31">
        <f t="shared" si="0"/>
        <v>0</v>
      </c>
    </row>
    <row r="32" spans="1:17" x14ac:dyDescent="0.25">
      <c r="A32" s="70">
        <v>15</v>
      </c>
      <c r="B32" s="44"/>
      <c r="C32" s="2"/>
      <c r="D32" s="2"/>
      <c r="E32" s="98"/>
      <c r="F32" s="6"/>
      <c r="G32" s="60"/>
      <c r="H32" s="6"/>
      <c r="I32" s="7"/>
      <c r="J32" s="7"/>
      <c r="K32" s="6"/>
      <c r="L32" s="7"/>
      <c r="M32" s="6"/>
      <c r="N32" s="7"/>
      <c r="O32" s="6"/>
      <c r="P32" s="7"/>
      <c r="Q32" s="31">
        <f t="shared" si="0"/>
        <v>0</v>
      </c>
    </row>
    <row r="33" spans="1:17" x14ac:dyDescent="0.25">
      <c r="A33" s="70">
        <v>16</v>
      </c>
      <c r="B33" s="44"/>
      <c r="C33" s="2"/>
      <c r="D33" s="2"/>
      <c r="E33" s="98"/>
      <c r="F33" s="6"/>
      <c r="G33" s="60"/>
      <c r="H33" s="6"/>
      <c r="I33" s="7"/>
      <c r="J33" s="7"/>
      <c r="K33" s="6"/>
      <c r="L33" s="7"/>
      <c r="M33" s="6"/>
      <c r="N33" s="7"/>
      <c r="O33" s="6"/>
      <c r="P33" s="7"/>
      <c r="Q33" s="31">
        <f t="shared" si="0"/>
        <v>0</v>
      </c>
    </row>
    <row r="34" spans="1:17" x14ac:dyDescent="0.25">
      <c r="A34" s="70">
        <v>17</v>
      </c>
      <c r="B34" s="44"/>
      <c r="C34" s="2"/>
      <c r="D34" s="2"/>
      <c r="E34" s="98"/>
      <c r="F34" s="6"/>
      <c r="G34" s="60"/>
      <c r="H34" s="6"/>
      <c r="I34" s="7"/>
      <c r="J34" s="7"/>
      <c r="K34" s="6"/>
      <c r="L34" s="7"/>
      <c r="M34" s="6"/>
      <c r="N34" s="7"/>
      <c r="O34" s="6"/>
      <c r="P34" s="7"/>
      <c r="Q34" s="31">
        <f t="shared" si="0"/>
        <v>0</v>
      </c>
    </row>
    <row r="35" spans="1:17" x14ac:dyDescent="0.25">
      <c r="A35" s="70">
        <v>18</v>
      </c>
      <c r="B35" s="46"/>
      <c r="C35" s="2"/>
      <c r="D35" s="2"/>
      <c r="E35" s="98"/>
      <c r="F35" s="6"/>
      <c r="G35" s="60"/>
      <c r="H35" s="6"/>
      <c r="I35" s="7"/>
      <c r="J35" s="7"/>
      <c r="K35" s="6"/>
      <c r="L35" s="7"/>
      <c r="M35" s="6"/>
      <c r="N35" s="7"/>
      <c r="O35" s="6"/>
      <c r="P35" s="7"/>
      <c r="Q35" s="31">
        <f t="shared" si="0"/>
        <v>0</v>
      </c>
    </row>
    <row r="36" spans="1:17" x14ac:dyDescent="0.25">
      <c r="A36" s="70">
        <v>19</v>
      </c>
      <c r="B36" s="44"/>
      <c r="C36" s="2"/>
      <c r="D36" s="2"/>
      <c r="E36" s="98"/>
      <c r="F36" s="6"/>
      <c r="G36" s="60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x14ac:dyDescent="0.25">
      <c r="A37" s="70">
        <v>20</v>
      </c>
      <c r="B37" s="44"/>
      <c r="C37" s="2"/>
      <c r="D37" s="2"/>
      <c r="E37" s="98"/>
      <c r="F37" s="6"/>
      <c r="G37" s="60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x14ac:dyDescent="0.25">
      <c r="A38" s="70">
        <v>21</v>
      </c>
      <c r="B38" s="44"/>
      <c r="C38" s="2"/>
      <c r="D38" s="2"/>
      <c r="E38" s="98"/>
      <c r="F38" s="6"/>
      <c r="G38" s="60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x14ac:dyDescent="0.25">
      <c r="A39" s="70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0</v>
      </c>
      <c r="F48" s="17">
        <f t="shared" ref="F48:P48" si="1">SUM(F18:F47)</f>
        <v>0</v>
      </c>
      <c r="G48" s="61">
        <f t="shared" si="1"/>
        <v>0</v>
      </c>
      <c r="H48" s="17">
        <f>SUM(H18:H47)</f>
        <v>0</v>
      </c>
      <c r="I48" s="18">
        <f t="shared" si="1"/>
        <v>0</v>
      </c>
      <c r="J48" s="18">
        <f t="shared" si="1"/>
        <v>0</v>
      </c>
      <c r="K48" s="17">
        <f t="shared" si="1"/>
        <v>0</v>
      </c>
      <c r="L48" s="18">
        <f t="shared" si="1"/>
        <v>0</v>
      </c>
      <c r="M48" s="17">
        <f t="shared" si="1"/>
        <v>0</v>
      </c>
      <c r="N48" s="18">
        <f t="shared" si="1"/>
        <v>0</v>
      </c>
      <c r="O48" s="17">
        <f t="shared" si="1"/>
        <v>0</v>
      </c>
      <c r="P48" s="18">
        <f t="shared" si="1"/>
        <v>0</v>
      </c>
      <c r="Q48" s="31">
        <f t="shared" si="0"/>
        <v>0</v>
      </c>
    </row>
    <row r="49" spans="1:19" ht="15.75" customHeight="1" x14ac:dyDescent="0.25">
      <c r="A49" s="112" t="s">
        <v>22</v>
      </c>
      <c r="B49" s="113"/>
      <c r="C49" s="18"/>
      <c r="D49" s="18"/>
      <c r="E49" s="49" t="e">
        <f>SUM(E18:E47)/F13</f>
        <v>#DIV/0!</v>
      </c>
      <c r="F49" s="19" t="e">
        <f>SUM(F18:F47)/$F13</f>
        <v>#DIV/0!</v>
      </c>
      <c r="G49" s="62" t="e">
        <f>SUM(G18:G47)/$F13</f>
        <v>#DIV/0!</v>
      </c>
      <c r="H49" s="19" t="e">
        <f>SUM(H18:H47)/$F13</f>
        <v>#DIV/0!</v>
      </c>
      <c r="I49" s="19" t="e">
        <f t="shared" ref="I49:P49" si="2">SUM(I18:I47)/$F13</f>
        <v>#DIV/0!</v>
      </c>
      <c r="J49" s="19" t="e">
        <f t="shared" si="2"/>
        <v>#DIV/0!</v>
      </c>
      <c r="K49" s="19" t="e">
        <f t="shared" si="2"/>
        <v>#DIV/0!</v>
      </c>
      <c r="L49" s="19" t="e">
        <f t="shared" si="2"/>
        <v>#DIV/0!</v>
      </c>
      <c r="M49" s="19" t="e">
        <f t="shared" si="2"/>
        <v>#DIV/0!</v>
      </c>
      <c r="N49" s="19" t="e">
        <f t="shared" si="2"/>
        <v>#DIV/0!</v>
      </c>
      <c r="O49" s="19" t="e">
        <f t="shared" si="2"/>
        <v>#DIV/0!</v>
      </c>
      <c r="P49" s="19" t="e">
        <f t="shared" si="2"/>
        <v>#DIV/0!</v>
      </c>
      <c r="Q49" s="19" t="e">
        <f>SUM(Q18:Q47)/$F13/6</f>
        <v>#DIV/0!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conditionalFormatting sqref="K29">
    <cfRule type="cellIs" dxfId="24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48"/>
    <pageSetUpPr fitToPage="1"/>
  </sheetPr>
  <dimension ref="A1:S56"/>
  <sheetViews>
    <sheetView view="pageBreakPreview" zoomScale="95" zoomScaleNormal="70" zoomScaleSheetLayoutView="95" workbookViewId="0">
      <selection activeCell="P41" sqref="P41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1.4257812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0.95454545454545459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190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191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72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21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192</v>
      </c>
      <c r="C18" s="2" t="s">
        <v>91</v>
      </c>
      <c r="D18" s="2">
        <v>14</v>
      </c>
      <c r="E18" s="98">
        <v>0.20625000000000002</v>
      </c>
      <c r="F18" s="4">
        <v>21</v>
      </c>
      <c r="G18" s="60">
        <v>8.8000000000000007</v>
      </c>
      <c r="H18" s="4">
        <v>19</v>
      </c>
      <c r="I18" s="5">
        <v>12</v>
      </c>
      <c r="J18" s="5">
        <v>10</v>
      </c>
      <c r="K18" s="4">
        <v>26</v>
      </c>
      <c r="L18" s="5">
        <v>32</v>
      </c>
      <c r="M18" s="4">
        <v>158</v>
      </c>
      <c r="N18" s="5">
        <v>17</v>
      </c>
      <c r="O18" s="4">
        <v>20</v>
      </c>
      <c r="P18" s="5">
        <v>47</v>
      </c>
      <c r="Q18" s="31">
        <f>(F18+H18+J18+L18+N18+P18)</f>
        <v>146</v>
      </c>
    </row>
    <row r="19" spans="1:17" x14ac:dyDescent="0.25">
      <c r="A19" s="69">
        <v>2</v>
      </c>
      <c r="B19" s="44" t="s">
        <v>193</v>
      </c>
      <c r="C19" s="2" t="s">
        <v>91</v>
      </c>
      <c r="D19" s="2">
        <v>14</v>
      </c>
      <c r="E19" s="98">
        <v>0.21666666666666667</v>
      </c>
      <c r="F19" s="6">
        <v>16</v>
      </c>
      <c r="G19" s="60">
        <v>8.4</v>
      </c>
      <c r="H19" s="6">
        <v>27</v>
      </c>
      <c r="I19" s="7">
        <v>25</v>
      </c>
      <c r="J19" s="7">
        <v>36</v>
      </c>
      <c r="K19" s="6">
        <v>32</v>
      </c>
      <c r="L19" s="7">
        <v>50</v>
      </c>
      <c r="M19" s="6">
        <v>167</v>
      </c>
      <c r="N19" s="7">
        <v>21</v>
      </c>
      <c r="O19" s="6">
        <v>21</v>
      </c>
      <c r="P19" s="7">
        <v>50</v>
      </c>
      <c r="Q19" s="31">
        <f t="shared" ref="Q19:Q48" si="0">(F19+H19+J19+L19+N19+P19)</f>
        <v>200</v>
      </c>
    </row>
    <row r="20" spans="1:17" x14ac:dyDescent="0.25">
      <c r="A20" s="69">
        <v>3</v>
      </c>
      <c r="B20" s="44" t="s">
        <v>194</v>
      </c>
      <c r="C20" s="2" t="s">
        <v>92</v>
      </c>
      <c r="D20" s="2">
        <v>14</v>
      </c>
      <c r="E20" s="98">
        <v>0.14444444444444446</v>
      </c>
      <c r="F20" s="6">
        <v>51</v>
      </c>
      <c r="G20" s="60">
        <v>7.2</v>
      </c>
      <c r="H20" s="6">
        <v>53</v>
      </c>
      <c r="I20" s="7">
        <v>11</v>
      </c>
      <c r="J20" s="7">
        <v>38</v>
      </c>
      <c r="K20" s="6">
        <v>33</v>
      </c>
      <c r="L20" s="7">
        <v>40</v>
      </c>
      <c r="M20" s="6">
        <v>234</v>
      </c>
      <c r="N20" s="7">
        <v>54</v>
      </c>
      <c r="O20" s="6">
        <v>10</v>
      </c>
      <c r="P20" s="7">
        <v>30</v>
      </c>
      <c r="Q20" s="31">
        <f t="shared" si="0"/>
        <v>266</v>
      </c>
    </row>
    <row r="21" spans="1:17" x14ac:dyDescent="0.25">
      <c r="A21" s="69">
        <v>4</v>
      </c>
      <c r="B21" s="44" t="s">
        <v>195</v>
      </c>
      <c r="C21" s="2" t="s">
        <v>91</v>
      </c>
      <c r="D21" s="2">
        <v>14</v>
      </c>
      <c r="E21" s="98">
        <v>0.23055555555555554</v>
      </c>
      <c r="F21" s="6">
        <v>10</v>
      </c>
      <c r="G21" s="60">
        <v>8.6999999999999993</v>
      </c>
      <c r="H21" s="6">
        <v>21</v>
      </c>
      <c r="I21" s="7">
        <v>2</v>
      </c>
      <c r="J21" s="7">
        <v>0</v>
      </c>
      <c r="K21" s="6">
        <v>25</v>
      </c>
      <c r="L21" s="7">
        <v>29</v>
      </c>
      <c r="M21" s="6">
        <v>185</v>
      </c>
      <c r="N21" s="7">
        <v>30</v>
      </c>
      <c r="O21" s="6">
        <v>15</v>
      </c>
      <c r="P21" s="7">
        <v>34</v>
      </c>
      <c r="Q21" s="31">
        <f t="shared" si="0"/>
        <v>124</v>
      </c>
    </row>
    <row r="22" spans="1:17" x14ac:dyDescent="0.25">
      <c r="A22" s="69">
        <v>5</v>
      </c>
      <c r="B22" s="44" t="s">
        <v>196</v>
      </c>
      <c r="C22" s="2" t="s">
        <v>91</v>
      </c>
      <c r="D22" s="2">
        <v>14</v>
      </c>
      <c r="E22" s="98">
        <v>0.21944444444444444</v>
      </c>
      <c r="F22" s="6">
        <v>14</v>
      </c>
      <c r="G22" s="60">
        <v>8.6999999999999993</v>
      </c>
      <c r="H22" s="6">
        <v>21</v>
      </c>
      <c r="I22" s="7">
        <v>21</v>
      </c>
      <c r="J22" s="7">
        <v>28</v>
      </c>
      <c r="K22" s="6">
        <v>27</v>
      </c>
      <c r="L22" s="7">
        <v>35</v>
      </c>
      <c r="M22" s="4">
        <v>143</v>
      </c>
      <c r="N22" s="7">
        <v>10</v>
      </c>
      <c r="O22" s="6">
        <v>11</v>
      </c>
      <c r="P22" s="7">
        <v>26</v>
      </c>
      <c r="Q22" s="31">
        <f t="shared" si="0"/>
        <v>134</v>
      </c>
    </row>
    <row r="23" spans="1:17" x14ac:dyDescent="0.25">
      <c r="A23" s="69">
        <v>6</v>
      </c>
      <c r="B23" s="44" t="s">
        <v>197</v>
      </c>
      <c r="C23" s="2" t="s">
        <v>92</v>
      </c>
      <c r="D23" s="2">
        <v>14</v>
      </c>
      <c r="E23" s="98">
        <v>0.17986111111111111</v>
      </c>
      <c r="F23" s="6">
        <v>20</v>
      </c>
      <c r="G23" s="60">
        <v>8.1</v>
      </c>
      <c r="H23" s="6">
        <v>23</v>
      </c>
      <c r="I23" s="7">
        <v>6</v>
      </c>
      <c r="J23" s="7">
        <v>19</v>
      </c>
      <c r="K23" s="6">
        <v>26</v>
      </c>
      <c r="L23" s="7">
        <v>26</v>
      </c>
      <c r="M23" s="6">
        <v>200</v>
      </c>
      <c r="N23" s="7">
        <v>23</v>
      </c>
      <c r="O23" s="6">
        <v>-10</v>
      </c>
      <c r="P23" s="7">
        <v>0</v>
      </c>
      <c r="Q23" s="31">
        <f t="shared" si="0"/>
        <v>111</v>
      </c>
    </row>
    <row r="24" spans="1:17" x14ac:dyDescent="0.25">
      <c r="A24" s="69">
        <v>7</v>
      </c>
      <c r="B24" s="44" t="s">
        <v>198</v>
      </c>
      <c r="C24" s="2" t="s">
        <v>91</v>
      </c>
      <c r="D24" s="2">
        <v>14</v>
      </c>
      <c r="E24" s="98">
        <v>0.19722222222222222</v>
      </c>
      <c r="F24" s="6">
        <v>25</v>
      </c>
      <c r="G24" s="60">
        <v>8.1999999999999993</v>
      </c>
      <c r="H24" s="6">
        <v>33</v>
      </c>
      <c r="I24" s="7">
        <v>23</v>
      </c>
      <c r="J24" s="7">
        <v>32</v>
      </c>
      <c r="K24" s="6">
        <v>33</v>
      </c>
      <c r="L24" s="7">
        <v>52</v>
      </c>
      <c r="M24" s="6">
        <v>173</v>
      </c>
      <c r="N24" s="7">
        <v>4</v>
      </c>
      <c r="O24" s="6">
        <v>29</v>
      </c>
      <c r="P24" s="7">
        <v>64</v>
      </c>
      <c r="Q24" s="31">
        <f t="shared" si="0"/>
        <v>210</v>
      </c>
    </row>
    <row r="25" spans="1:17" x14ac:dyDescent="0.25">
      <c r="A25" s="69">
        <v>8</v>
      </c>
      <c r="B25" s="44" t="s">
        <v>199</v>
      </c>
      <c r="C25" s="2" t="s">
        <v>91</v>
      </c>
      <c r="D25" s="2">
        <v>14</v>
      </c>
      <c r="E25" s="98">
        <v>0.21944444444444444</v>
      </c>
      <c r="F25" s="6">
        <v>14</v>
      </c>
      <c r="G25" s="60">
        <v>8.1999999999999993</v>
      </c>
      <c r="H25" s="6">
        <v>33</v>
      </c>
      <c r="I25" s="7">
        <v>12</v>
      </c>
      <c r="J25" s="7">
        <v>10</v>
      </c>
      <c r="K25" s="6">
        <v>28</v>
      </c>
      <c r="L25" s="7">
        <v>38</v>
      </c>
      <c r="M25" s="6">
        <v>140</v>
      </c>
      <c r="N25" s="7">
        <v>9</v>
      </c>
      <c r="O25" s="6">
        <v>20</v>
      </c>
      <c r="P25" s="7">
        <v>47</v>
      </c>
      <c r="Q25" s="31">
        <f t="shared" si="0"/>
        <v>151</v>
      </c>
    </row>
    <row r="26" spans="1:17" x14ac:dyDescent="0.25">
      <c r="A26" s="69">
        <v>9</v>
      </c>
      <c r="B26" s="44" t="s">
        <v>200</v>
      </c>
      <c r="C26" s="2" t="s">
        <v>91</v>
      </c>
      <c r="D26" s="2">
        <v>14</v>
      </c>
      <c r="E26" s="98"/>
      <c r="F26" s="6"/>
      <c r="G26" s="60"/>
      <c r="H26" s="6"/>
      <c r="I26" s="7"/>
      <c r="J26" s="7"/>
      <c r="K26" s="6"/>
      <c r="L26" s="7"/>
      <c r="M26" s="6"/>
      <c r="N26" s="7"/>
      <c r="O26" s="6"/>
      <c r="P26" s="7"/>
      <c r="Q26" s="31">
        <f t="shared" si="0"/>
        <v>0</v>
      </c>
    </row>
    <row r="27" spans="1:17" x14ac:dyDescent="0.25">
      <c r="A27" s="69">
        <v>10</v>
      </c>
      <c r="B27" s="44" t="s">
        <v>201</v>
      </c>
      <c r="C27" s="2" t="s">
        <v>92</v>
      </c>
      <c r="D27" s="2">
        <v>14</v>
      </c>
      <c r="E27" s="98">
        <v>0.17708333333333334</v>
      </c>
      <c r="F27" s="6">
        <v>21</v>
      </c>
      <c r="G27" s="60">
        <v>7.4</v>
      </c>
      <c r="H27" s="6">
        <v>46</v>
      </c>
      <c r="I27" s="7">
        <v>10</v>
      </c>
      <c r="J27" s="7">
        <v>34</v>
      </c>
      <c r="K27" s="6">
        <v>29</v>
      </c>
      <c r="L27" s="7">
        <v>32</v>
      </c>
      <c r="M27" s="6">
        <v>216</v>
      </c>
      <c r="N27" s="7">
        <v>36</v>
      </c>
      <c r="O27" s="6">
        <v>-2</v>
      </c>
      <c r="P27" s="7">
        <v>6</v>
      </c>
      <c r="Q27" s="31">
        <f t="shared" si="0"/>
        <v>175</v>
      </c>
    </row>
    <row r="28" spans="1:17" x14ac:dyDescent="0.25">
      <c r="A28" s="69">
        <v>11</v>
      </c>
      <c r="B28" s="44" t="s">
        <v>202</v>
      </c>
      <c r="C28" s="2" t="s">
        <v>92</v>
      </c>
      <c r="D28" s="2">
        <v>14</v>
      </c>
      <c r="E28" s="98">
        <v>0.15416666666666667</v>
      </c>
      <c r="F28" s="6">
        <v>37</v>
      </c>
      <c r="G28" s="60">
        <v>8</v>
      </c>
      <c r="H28" s="6">
        <v>26</v>
      </c>
      <c r="I28" s="7">
        <v>9</v>
      </c>
      <c r="J28" s="7">
        <v>30</v>
      </c>
      <c r="K28" s="6">
        <v>30</v>
      </c>
      <c r="L28" s="7">
        <v>34</v>
      </c>
      <c r="M28" s="6">
        <v>190</v>
      </c>
      <c r="N28" s="7">
        <v>18</v>
      </c>
      <c r="O28" s="6">
        <v>10</v>
      </c>
      <c r="P28" s="7">
        <v>30</v>
      </c>
      <c r="Q28" s="31">
        <f t="shared" si="0"/>
        <v>175</v>
      </c>
    </row>
    <row r="29" spans="1:17" x14ac:dyDescent="0.25">
      <c r="A29" s="69">
        <v>12</v>
      </c>
      <c r="B29" s="45" t="s">
        <v>203</v>
      </c>
      <c r="C29" s="2" t="s">
        <v>91</v>
      </c>
      <c r="D29" s="2">
        <v>14</v>
      </c>
      <c r="E29" s="98">
        <v>0.21944444444444444</v>
      </c>
      <c r="F29" s="6">
        <v>14</v>
      </c>
      <c r="G29" s="60">
        <v>8.3000000000000007</v>
      </c>
      <c r="H29" s="6">
        <v>30</v>
      </c>
      <c r="I29" s="7">
        <v>20</v>
      </c>
      <c r="J29" s="7">
        <v>26</v>
      </c>
      <c r="K29" s="6">
        <v>22</v>
      </c>
      <c r="L29" s="7">
        <v>23</v>
      </c>
      <c r="M29" s="6">
        <v>163</v>
      </c>
      <c r="N29" s="7">
        <v>19</v>
      </c>
      <c r="O29" s="6">
        <v>7</v>
      </c>
      <c r="P29" s="7">
        <v>18</v>
      </c>
      <c r="Q29" s="31">
        <f t="shared" si="0"/>
        <v>130</v>
      </c>
    </row>
    <row r="30" spans="1:17" x14ac:dyDescent="0.25">
      <c r="A30" s="69">
        <v>13</v>
      </c>
      <c r="B30" s="44" t="s">
        <v>204</v>
      </c>
      <c r="C30" s="2" t="s">
        <v>92</v>
      </c>
      <c r="D30" s="2">
        <v>14</v>
      </c>
      <c r="E30" s="98">
        <v>0.17569444444444446</v>
      </c>
      <c r="F30" s="6">
        <v>22</v>
      </c>
      <c r="G30" s="60">
        <v>7.5</v>
      </c>
      <c r="H30" s="6">
        <v>42</v>
      </c>
      <c r="I30" s="7">
        <v>10</v>
      </c>
      <c r="J30" s="7">
        <v>34</v>
      </c>
      <c r="K30" s="6">
        <v>33</v>
      </c>
      <c r="L30" s="7">
        <v>40</v>
      </c>
      <c r="M30" s="6">
        <v>221</v>
      </c>
      <c r="N30" s="7">
        <v>41</v>
      </c>
      <c r="O30" s="6">
        <v>0</v>
      </c>
      <c r="P30" s="7">
        <v>10</v>
      </c>
      <c r="Q30" s="31">
        <f t="shared" si="0"/>
        <v>189</v>
      </c>
    </row>
    <row r="31" spans="1:17" x14ac:dyDescent="0.25">
      <c r="A31" s="70">
        <v>14</v>
      </c>
      <c r="B31" s="44" t="s">
        <v>205</v>
      </c>
      <c r="C31" s="2" t="s">
        <v>92</v>
      </c>
      <c r="D31" s="2">
        <v>14</v>
      </c>
      <c r="E31" s="98">
        <v>0.16319444444444445</v>
      </c>
      <c r="F31" s="6">
        <v>30</v>
      </c>
      <c r="G31" s="60">
        <v>8.6</v>
      </c>
      <c r="H31" s="6">
        <v>10</v>
      </c>
      <c r="I31" s="7">
        <v>3</v>
      </c>
      <c r="J31" s="7">
        <v>10</v>
      </c>
      <c r="K31" s="6">
        <v>33</v>
      </c>
      <c r="L31" s="7">
        <v>40</v>
      </c>
      <c r="M31" s="6">
        <v>176</v>
      </c>
      <c r="N31" s="7">
        <v>11</v>
      </c>
      <c r="O31" s="6">
        <v>8</v>
      </c>
      <c r="P31" s="7">
        <v>26</v>
      </c>
      <c r="Q31" s="31">
        <f t="shared" si="0"/>
        <v>127</v>
      </c>
    </row>
    <row r="32" spans="1:17" x14ac:dyDescent="0.25">
      <c r="A32" s="70">
        <v>15</v>
      </c>
      <c r="B32" s="44" t="s">
        <v>206</v>
      </c>
      <c r="C32" s="2" t="s">
        <v>92</v>
      </c>
      <c r="D32" s="2">
        <v>14</v>
      </c>
      <c r="E32" s="98">
        <v>0.18194444444444444</v>
      </c>
      <c r="F32" s="6">
        <v>19</v>
      </c>
      <c r="G32" s="60">
        <v>7.4</v>
      </c>
      <c r="H32" s="6">
        <v>46</v>
      </c>
      <c r="I32" s="7">
        <v>0</v>
      </c>
      <c r="J32" s="7">
        <v>0</v>
      </c>
      <c r="K32" s="6">
        <v>35</v>
      </c>
      <c r="L32" s="7">
        <v>44</v>
      </c>
      <c r="M32" s="6">
        <v>205</v>
      </c>
      <c r="N32" s="7">
        <v>25</v>
      </c>
      <c r="O32" s="6">
        <v>8</v>
      </c>
      <c r="P32" s="7">
        <v>26</v>
      </c>
      <c r="Q32" s="31">
        <f t="shared" si="0"/>
        <v>160</v>
      </c>
    </row>
    <row r="33" spans="1:17" x14ac:dyDescent="0.25">
      <c r="A33" s="70">
        <v>16</v>
      </c>
      <c r="B33" s="44" t="s">
        <v>207</v>
      </c>
      <c r="C33" s="2" t="s">
        <v>92</v>
      </c>
      <c r="D33" s="2">
        <v>14</v>
      </c>
      <c r="E33" s="98">
        <v>0.18194444444444444</v>
      </c>
      <c r="F33" s="6">
        <v>19</v>
      </c>
      <c r="G33" s="60">
        <v>7.5</v>
      </c>
      <c r="H33" s="6">
        <v>42</v>
      </c>
      <c r="I33" s="7">
        <v>0</v>
      </c>
      <c r="J33" s="7">
        <v>0</v>
      </c>
      <c r="K33" s="6">
        <v>30</v>
      </c>
      <c r="L33" s="7">
        <v>34</v>
      </c>
      <c r="M33" s="6">
        <v>211</v>
      </c>
      <c r="N33" s="7">
        <v>31</v>
      </c>
      <c r="O33" s="6">
        <v>18</v>
      </c>
      <c r="P33" s="7">
        <v>52</v>
      </c>
      <c r="Q33" s="31">
        <f t="shared" si="0"/>
        <v>178</v>
      </c>
    </row>
    <row r="34" spans="1:17" x14ac:dyDescent="0.25">
      <c r="A34" s="70">
        <v>17</v>
      </c>
      <c r="B34" s="44" t="s">
        <v>208</v>
      </c>
      <c r="C34" s="2" t="s">
        <v>91</v>
      </c>
      <c r="D34" s="2">
        <v>14</v>
      </c>
      <c r="E34" s="98">
        <v>0.19652777777777777</v>
      </c>
      <c r="F34" s="6">
        <v>25</v>
      </c>
      <c r="G34" s="60">
        <v>8.4</v>
      </c>
      <c r="H34" s="6">
        <v>27</v>
      </c>
      <c r="I34" s="7">
        <v>22</v>
      </c>
      <c r="J34" s="7">
        <v>30</v>
      </c>
      <c r="K34" s="6">
        <v>30</v>
      </c>
      <c r="L34" s="7">
        <v>44</v>
      </c>
      <c r="M34" s="6">
        <v>167</v>
      </c>
      <c r="N34" s="7">
        <v>21</v>
      </c>
      <c r="O34" s="6">
        <v>12</v>
      </c>
      <c r="P34" s="7">
        <v>2</v>
      </c>
      <c r="Q34" s="31">
        <f t="shared" si="0"/>
        <v>149</v>
      </c>
    </row>
    <row r="35" spans="1:17" x14ac:dyDescent="0.25">
      <c r="A35" s="70">
        <v>18</v>
      </c>
      <c r="B35" s="46" t="s">
        <v>209</v>
      </c>
      <c r="C35" s="2" t="s">
        <v>92</v>
      </c>
      <c r="D35" s="2">
        <v>14</v>
      </c>
      <c r="E35" s="98">
        <v>0.19930555555555554</v>
      </c>
      <c r="F35" s="6">
        <v>13</v>
      </c>
      <c r="G35" s="60">
        <v>8.1999999999999993</v>
      </c>
      <c r="H35" s="6">
        <v>20</v>
      </c>
      <c r="I35" s="7">
        <v>0</v>
      </c>
      <c r="J35" s="7">
        <v>0</v>
      </c>
      <c r="K35" s="6">
        <v>28</v>
      </c>
      <c r="L35" s="7">
        <v>30</v>
      </c>
      <c r="M35" s="6">
        <v>195</v>
      </c>
      <c r="N35" s="7">
        <v>20</v>
      </c>
      <c r="O35" s="6">
        <v>14</v>
      </c>
      <c r="P35" s="7">
        <v>41</v>
      </c>
      <c r="Q35" s="31">
        <f t="shared" si="0"/>
        <v>124</v>
      </c>
    </row>
    <row r="36" spans="1:17" x14ac:dyDescent="0.25">
      <c r="A36" s="70">
        <v>19</v>
      </c>
      <c r="B36" s="44" t="s">
        <v>210</v>
      </c>
      <c r="C36" s="2" t="s">
        <v>92</v>
      </c>
      <c r="D36" s="2">
        <v>14</v>
      </c>
      <c r="E36" s="98">
        <v>0.17291666666666669</v>
      </c>
      <c r="F36" s="6">
        <v>23</v>
      </c>
      <c r="G36" s="60">
        <v>7.2</v>
      </c>
      <c r="H36" s="6">
        <v>53</v>
      </c>
      <c r="I36" s="7">
        <v>2</v>
      </c>
      <c r="J36" s="7">
        <v>7</v>
      </c>
      <c r="K36" s="6">
        <v>29</v>
      </c>
      <c r="L36" s="7">
        <v>32</v>
      </c>
      <c r="M36" s="6">
        <v>245</v>
      </c>
      <c r="N36" s="7">
        <v>60</v>
      </c>
      <c r="O36" s="6">
        <v>15</v>
      </c>
      <c r="P36" s="7">
        <v>44</v>
      </c>
      <c r="Q36" s="31">
        <f t="shared" si="0"/>
        <v>219</v>
      </c>
    </row>
    <row r="37" spans="1:17" x14ac:dyDescent="0.25">
      <c r="A37" s="70">
        <v>20</v>
      </c>
      <c r="B37" s="44" t="s">
        <v>211</v>
      </c>
      <c r="C37" s="2" t="s">
        <v>91</v>
      </c>
      <c r="D37" s="2">
        <v>14</v>
      </c>
      <c r="E37" s="98">
        <v>0.22361111111111109</v>
      </c>
      <c r="F37" s="6">
        <v>13</v>
      </c>
      <c r="G37" s="60">
        <v>8.4</v>
      </c>
      <c r="H37" s="6">
        <v>27</v>
      </c>
      <c r="I37" s="7">
        <v>22</v>
      </c>
      <c r="J37" s="7">
        <v>30</v>
      </c>
      <c r="K37" s="6">
        <v>27</v>
      </c>
      <c r="L37" s="7">
        <v>35</v>
      </c>
      <c r="M37" s="6">
        <v>166</v>
      </c>
      <c r="N37" s="7">
        <v>21</v>
      </c>
      <c r="O37" s="6">
        <v>15</v>
      </c>
      <c r="P37" s="7">
        <v>34</v>
      </c>
      <c r="Q37" s="31">
        <f t="shared" si="0"/>
        <v>160</v>
      </c>
    </row>
    <row r="38" spans="1:17" x14ac:dyDescent="0.25">
      <c r="A38" s="70">
        <v>21</v>
      </c>
      <c r="B38" s="44" t="s">
        <v>212</v>
      </c>
      <c r="C38" s="2" t="s">
        <v>91</v>
      </c>
      <c r="D38" s="2">
        <v>14</v>
      </c>
      <c r="E38" s="98">
        <v>0.18819444444444444</v>
      </c>
      <c r="F38" s="6">
        <v>29</v>
      </c>
      <c r="G38" s="60">
        <v>7.8</v>
      </c>
      <c r="H38" s="6">
        <v>53</v>
      </c>
      <c r="I38" s="7">
        <v>18</v>
      </c>
      <c r="J38" s="7">
        <v>22</v>
      </c>
      <c r="K38" s="6">
        <v>38</v>
      </c>
      <c r="L38" s="7">
        <v>62</v>
      </c>
      <c r="M38" s="6">
        <v>213</v>
      </c>
      <c r="N38" s="7">
        <v>51</v>
      </c>
      <c r="O38" s="6">
        <v>28</v>
      </c>
      <c r="P38" s="7">
        <v>63</v>
      </c>
      <c r="Q38" s="31">
        <f t="shared" si="0"/>
        <v>280</v>
      </c>
    </row>
    <row r="39" spans="1:17" x14ac:dyDescent="0.25">
      <c r="A39" s="70">
        <v>22</v>
      </c>
      <c r="B39" s="44" t="s">
        <v>213</v>
      </c>
      <c r="C39" s="2" t="s">
        <v>92</v>
      </c>
      <c r="D39" s="2">
        <v>14</v>
      </c>
      <c r="E39" s="98">
        <v>0.25833333333333336</v>
      </c>
      <c r="F39" s="6">
        <v>0</v>
      </c>
      <c r="G39" s="60">
        <v>8.9</v>
      </c>
      <c r="H39" s="6">
        <v>4</v>
      </c>
      <c r="I39" s="7">
        <v>0</v>
      </c>
      <c r="J39" s="7">
        <v>0</v>
      </c>
      <c r="K39" s="6">
        <v>21</v>
      </c>
      <c r="L39" s="7">
        <v>17</v>
      </c>
      <c r="M39" s="6">
        <v>160</v>
      </c>
      <c r="N39" s="7">
        <v>6</v>
      </c>
      <c r="O39" s="6">
        <v>5</v>
      </c>
      <c r="P39" s="7">
        <v>20</v>
      </c>
      <c r="Q39" s="31">
        <f t="shared" si="0"/>
        <v>47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4.1062500000000002</v>
      </c>
      <c r="F48" s="17">
        <f t="shared" ref="F48:P48" si="1">SUM(F18:F47)</f>
        <v>436</v>
      </c>
      <c r="G48" s="61">
        <f t="shared" si="1"/>
        <v>169.9</v>
      </c>
      <c r="H48" s="17">
        <f>SUM(H18:H47)</f>
        <v>656</v>
      </c>
      <c r="I48" s="18">
        <f t="shared" si="1"/>
        <v>228</v>
      </c>
      <c r="J48" s="18">
        <f t="shared" si="1"/>
        <v>396</v>
      </c>
      <c r="K48" s="17">
        <f t="shared" si="1"/>
        <v>615</v>
      </c>
      <c r="L48" s="18">
        <f t="shared" si="1"/>
        <v>769</v>
      </c>
      <c r="M48" s="17">
        <f t="shared" si="1"/>
        <v>3928</v>
      </c>
      <c r="N48" s="18">
        <f t="shared" si="1"/>
        <v>528</v>
      </c>
      <c r="O48" s="17">
        <f t="shared" si="1"/>
        <v>254</v>
      </c>
      <c r="P48" s="18">
        <f t="shared" si="1"/>
        <v>670</v>
      </c>
      <c r="Q48" s="31">
        <f t="shared" si="0"/>
        <v>3455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0.19553571428571428</v>
      </c>
      <c r="F49" s="19">
        <f>SUM(F18:F47)/$F13</f>
        <v>20.761904761904763</v>
      </c>
      <c r="G49" s="62">
        <f>SUM(G18:G47)/$F13</f>
        <v>8.0904761904761902</v>
      </c>
      <c r="H49" s="19">
        <f>SUM(H18:H47)/$F13</f>
        <v>31.238095238095237</v>
      </c>
      <c r="I49" s="19">
        <f t="shared" ref="I49:P49" si="2">SUM(I18:I47)/$F13</f>
        <v>10.857142857142858</v>
      </c>
      <c r="J49" s="19">
        <f t="shared" si="2"/>
        <v>18.857142857142858</v>
      </c>
      <c r="K49" s="19">
        <f t="shared" si="2"/>
        <v>29.285714285714285</v>
      </c>
      <c r="L49" s="19">
        <f t="shared" si="2"/>
        <v>36.61904761904762</v>
      </c>
      <c r="M49" s="19">
        <f t="shared" si="2"/>
        <v>187.04761904761904</v>
      </c>
      <c r="N49" s="19">
        <f t="shared" si="2"/>
        <v>25.142857142857142</v>
      </c>
      <c r="O49" s="19">
        <f t="shared" si="2"/>
        <v>12.095238095238095</v>
      </c>
      <c r="P49" s="19">
        <f t="shared" si="2"/>
        <v>31.904761904761905</v>
      </c>
      <c r="Q49" s="19">
        <f>SUM(Q18:Q47)/$F13/6</f>
        <v>27.420634920634921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conditionalFormatting sqref="K26 K38 K33 K29">
    <cfRule type="cellIs" dxfId="23" priority="2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48"/>
    <pageSetUpPr fitToPage="1"/>
  </sheetPr>
  <dimension ref="A1:S56"/>
  <sheetViews>
    <sheetView view="pageBreakPreview" topLeftCell="A5" zoomScale="95" zoomScaleNormal="70" zoomScaleSheetLayoutView="95" workbookViewId="0">
      <selection activeCell="P42" sqref="P42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.14062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0.96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214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25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215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72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24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216</v>
      </c>
      <c r="C18" s="2" t="s">
        <v>91</v>
      </c>
      <c r="D18" s="2">
        <v>14</v>
      </c>
      <c r="E18" s="98">
        <v>0.21597222222222223</v>
      </c>
      <c r="F18" s="4">
        <v>16</v>
      </c>
      <c r="G18" s="60">
        <v>8.8000000000000007</v>
      </c>
      <c r="H18" s="4">
        <v>19</v>
      </c>
      <c r="I18" s="5">
        <v>18</v>
      </c>
      <c r="J18" s="5">
        <v>22</v>
      </c>
      <c r="K18" s="60">
        <v>23</v>
      </c>
      <c r="L18" s="5">
        <v>25</v>
      </c>
      <c r="M18" s="4">
        <v>150</v>
      </c>
      <c r="N18" s="5">
        <v>13</v>
      </c>
      <c r="O18" s="4">
        <v>5</v>
      </c>
      <c r="P18" s="5">
        <v>14</v>
      </c>
      <c r="Q18" s="31">
        <f>(F18+H18+J18+L18+N18+P18)</f>
        <v>109</v>
      </c>
    </row>
    <row r="19" spans="1:17" x14ac:dyDescent="0.25">
      <c r="A19" s="69">
        <v>2</v>
      </c>
      <c r="B19" s="44" t="s">
        <v>217</v>
      </c>
      <c r="C19" s="2" t="s">
        <v>92</v>
      </c>
      <c r="D19" s="2">
        <v>14</v>
      </c>
      <c r="E19" s="98">
        <v>0.22430555555555556</v>
      </c>
      <c r="F19" s="6">
        <v>5</v>
      </c>
      <c r="G19" s="60">
        <v>8.3000000000000007</v>
      </c>
      <c r="H19" s="6">
        <v>17</v>
      </c>
      <c r="I19" s="7">
        <v>0</v>
      </c>
      <c r="J19" s="7">
        <v>0</v>
      </c>
      <c r="K19" s="60">
        <v>27</v>
      </c>
      <c r="L19" s="7">
        <v>28</v>
      </c>
      <c r="M19" s="6">
        <v>162</v>
      </c>
      <c r="N19" s="7">
        <v>7</v>
      </c>
      <c r="O19" s="6">
        <v>8</v>
      </c>
      <c r="P19" s="7">
        <v>26</v>
      </c>
      <c r="Q19" s="31">
        <f t="shared" ref="Q19:Q48" si="0">(F19+H19+J19+L19+N19+P19)</f>
        <v>83</v>
      </c>
    </row>
    <row r="20" spans="1:17" x14ac:dyDescent="0.25">
      <c r="A20" s="69">
        <v>3</v>
      </c>
      <c r="B20" s="44" t="s">
        <v>218</v>
      </c>
      <c r="C20" s="2" t="s">
        <v>91</v>
      </c>
      <c r="D20" s="2">
        <v>14</v>
      </c>
      <c r="E20" s="98">
        <v>0.21736111111111112</v>
      </c>
      <c r="F20" s="6">
        <v>15</v>
      </c>
      <c r="G20" s="60">
        <v>8.5</v>
      </c>
      <c r="H20" s="6">
        <v>25</v>
      </c>
      <c r="I20" s="7">
        <v>30</v>
      </c>
      <c r="J20" s="7">
        <v>47</v>
      </c>
      <c r="K20" s="60">
        <v>31</v>
      </c>
      <c r="L20" s="7">
        <v>47</v>
      </c>
      <c r="M20" s="6">
        <v>172</v>
      </c>
      <c r="N20" s="7">
        <v>24</v>
      </c>
      <c r="O20" s="6">
        <v>25</v>
      </c>
      <c r="P20" s="7">
        <v>58</v>
      </c>
      <c r="Q20" s="31">
        <f t="shared" si="0"/>
        <v>216</v>
      </c>
    </row>
    <row r="21" spans="1:17" x14ac:dyDescent="0.25">
      <c r="A21" s="69">
        <v>4</v>
      </c>
      <c r="B21" s="44" t="s">
        <v>219</v>
      </c>
      <c r="C21" s="2" t="s">
        <v>91</v>
      </c>
      <c r="D21" s="2">
        <v>14</v>
      </c>
      <c r="E21" s="98">
        <v>0.22569444444444445</v>
      </c>
      <c r="F21" s="6">
        <v>12</v>
      </c>
      <c r="G21" s="60">
        <v>8.4</v>
      </c>
      <c r="H21" s="6">
        <v>27</v>
      </c>
      <c r="I21" s="7">
        <v>22</v>
      </c>
      <c r="J21" s="7">
        <v>30</v>
      </c>
      <c r="K21" s="60">
        <v>30</v>
      </c>
      <c r="L21" s="7">
        <v>44</v>
      </c>
      <c r="M21" s="6">
        <v>161</v>
      </c>
      <c r="N21" s="7">
        <v>18</v>
      </c>
      <c r="O21" s="6">
        <v>11</v>
      </c>
      <c r="P21" s="7">
        <v>26</v>
      </c>
      <c r="Q21" s="31">
        <f t="shared" si="0"/>
        <v>157</v>
      </c>
    </row>
    <row r="22" spans="1:17" x14ac:dyDescent="0.25">
      <c r="A22" s="69">
        <v>5</v>
      </c>
      <c r="B22" s="44" t="s">
        <v>220</v>
      </c>
      <c r="C22" s="2" t="s">
        <v>91</v>
      </c>
      <c r="D22" s="2">
        <v>14</v>
      </c>
      <c r="E22" s="98"/>
      <c r="F22" s="6">
        <v>0</v>
      </c>
      <c r="G22" s="60">
        <v>8.6999999999999993</v>
      </c>
      <c r="H22" s="6">
        <v>21</v>
      </c>
      <c r="I22" s="7">
        <v>18</v>
      </c>
      <c r="J22" s="7">
        <v>22</v>
      </c>
      <c r="K22" s="60">
        <v>30</v>
      </c>
      <c r="L22" s="7">
        <v>44</v>
      </c>
      <c r="M22" s="6">
        <v>160</v>
      </c>
      <c r="N22" s="7">
        <v>18</v>
      </c>
      <c r="O22" s="6">
        <v>20</v>
      </c>
      <c r="P22" s="7">
        <v>47</v>
      </c>
      <c r="Q22" s="31">
        <f t="shared" si="0"/>
        <v>152</v>
      </c>
    </row>
    <row r="23" spans="1:17" x14ac:dyDescent="0.25">
      <c r="A23" s="69">
        <v>6</v>
      </c>
      <c r="B23" s="44" t="s">
        <v>221</v>
      </c>
      <c r="C23" s="2" t="s">
        <v>91</v>
      </c>
      <c r="D23" s="2">
        <v>14</v>
      </c>
      <c r="E23" s="98">
        <v>0.20972222222222223</v>
      </c>
      <c r="F23" s="6">
        <v>19</v>
      </c>
      <c r="G23" s="60">
        <v>8.4</v>
      </c>
      <c r="H23" s="6">
        <v>27</v>
      </c>
      <c r="I23" s="7">
        <v>12</v>
      </c>
      <c r="J23" s="7">
        <v>10</v>
      </c>
      <c r="K23" s="60">
        <v>23</v>
      </c>
      <c r="L23" s="7">
        <v>25</v>
      </c>
      <c r="M23" s="6">
        <v>165</v>
      </c>
      <c r="N23" s="7">
        <v>20</v>
      </c>
      <c r="O23" s="6">
        <v>27</v>
      </c>
      <c r="P23" s="7">
        <v>62</v>
      </c>
      <c r="Q23" s="31">
        <f t="shared" si="0"/>
        <v>163</v>
      </c>
    </row>
    <row r="24" spans="1:17" x14ac:dyDescent="0.25">
      <c r="A24" s="69">
        <v>7</v>
      </c>
      <c r="B24" s="44" t="s">
        <v>222</v>
      </c>
      <c r="C24" s="2" t="s">
        <v>92</v>
      </c>
      <c r="D24" s="2">
        <v>14</v>
      </c>
      <c r="E24" s="98">
        <v>0.23333333333333331</v>
      </c>
      <c r="F24" s="6">
        <v>2</v>
      </c>
      <c r="G24" s="60">
        <v>9.4</v>
      </c>
      <c r="H24" s="6">
        <v>0</v>
      </c>
      <c r="I24" s="7">
        <v>0</v>
      </c>
      <c r="J24" s="7">
        <v>0</v>
      </c>
      <c r="K24" s="60">
        <v>27</v>
      </c>
      <c r="L24" s="7">
        <v>35</v>
      </c>
      <c r="M24" s="6">
        <v>145</v>
      </c>
      <c r="N24" s="7">
        <v>2</v>
      </c>
      <c r="O24" s="6">
        <v>8</v>
      </c>
      <c r="P24" s="7">
        <v>26</v>
      </c>
      <c r="Q24" s="31">
        <f t="shared" si="0"/>
        <v>65</v>
      </c>
    </row>
    <row r="25" spans="1:17" x14ac:dyDescent="0.25">
      <c r="A25" s="69">
        <v>8</v>
      </c>
      <c r="B25" s="44" t="s">
        <v>223</v>
      </c>
      <c r="C25" s="2" t="s">
        <v>91</v>
      </c>
      <c r="D25" s="2">
        <v>14</v>
      </c>
      <c r="E25" s="98">
        <v>0.21388888888888891</v>
      </c>
      <c r="F25" s="6">
        <v>17</v>
      </c>
      <c r="G25" s="60">
        <v>7.9</v>
      </c>
      <c r="H25" s="6">
        <v>42</v>
      </c>
      <c r="I25" s="7">
        <v>22</v>
      </c>
      <c r="J25" s="7">
        <v>30</v>
      </c>
      <c r="K25" s="60">
        <v>31</v>
      </c>
      <c r="L25" s="7">
        <v>47</v>
      </c>
      <c r="M25" s="6">
        <v>200</v>
      </c>
      <c r="N25" s="7">
        <v>40</v>
      </c>
      <c r="O25" s="6">
        <v>12</v>
      </c>
      <c r="P25" s="7">
        <v>28</v>
      </c>
      <c r="Q25" s="31">
        <f t="shared" si="0"/>
        <v>204</v>
      </c>
    </row>
    <row r="26" spans="1:17" x14ac:dyDescent="0.25">
      <c r="A26" s="69">
        <v>9</v>
      </c>
      <c r="B26" s="44" t="s">
        <v>224</v>
      </c>
      <c r="C26" s="2" t="s">
        <v>91</v>
      </c>
      <c r="D26" s="2">
        <v>14</v>
      </c>
      <c r="E26" s="98">
        <v>0.22916666666666666</v>
      </c>
      <c r="F26" s="6">
        <v>11</v>
      </c>
      <c r="G26" s="60">
        <v>9.5</v>
      </c>
      <c r="H26" s="6">
        <v>5</v>
      </c>
      <c r="I26" s="7">
        <v>7</v>
      </c>
      <c r="J26" s="7">
        <v>5</v>
      </c>
      <c r="K26" s="60">
        <v>23</v>
      </c>
      <c r="L26" s="7">
        <v>25</v>
      </c>
      <c r="M26" s="6">
        <v>167</v>
      </c>
      <c r="N26" s="7">
        <v>21</v>
      </c>
      <c r="O26" s="6">
        <v>22</v>
      </c>
      <c r="P26" s="7">
        <v>52</v>
      </c>
      <c r="Q26" s="31">
        <f t="shared" si="0"/>
        <v>119</v>
      </c>
    </row>
    <row r="27" spans="1:17" x14ac:dyDescent="0.25">
      <c r="A27" s="69">
        <v>10</v>
      </c>
      <c r="B27" s="44" t="s">
        <v>225</v>
      </c>
      <c r="C27" s="2" t="s">
        <v>92</v>
      </c>
      <c r="D27" s="2">
        <v>14</v>
      </c>
      <c r="E27" s="98">
        <v>0.23263888888888887</v>
      </c>
      <c r="F27" s="6">
        <v>3</v>
      </c>
      <c r="G27" s="60">
        <v>7.8</v>
      </c>
      <c r="H27" s="6">
        <v>32</v>
      </c>
      <c r="I27" s="7">
        <v>11</v>
      </c>
      <c r="J27" s="7">
        <v>3</v>
      </c>
      <c r="K27" s="60">
        <v>30</v>
      </c>
      <c r="L27" s="7">
        <v>34</v>
      </c>
      <c r="M27" s="6">
        <v>223</v>
      </c>
      <c r="N27" s="7">
        <v>43</v>
      </c>
      <c r="O27" s="6">
        <v>11</v>
      </c>
      <c r="P27" s="7">
        <v>32</v>
      </c>
      <c r="Q27" s="31">
        <f t="shared" si="0"/>
        <v>147</v>
      </c>
    </row>
    <row r="28" spans="1:17" x14ac:dyDescent="0.25">
      <c r="A28" s="69">
        <v>11</v>
      </c>
      <c r="B28" s="44" t="s">
        <v>226</v>
      </c>
      <c r="C28" s="2" t="s">
        <v>92</v>
      </c>
      <c r="D28" s="2">
        <v>14</v>
      </c>
      <c r="E28" s="98">
        <v>0.17847222222222223</v>
      </c>
      <c r="F28" s="6">
        <v>21</v>
      </c>
      <c r="G28" s="60">
        <v>7.9</v>
      </c>
      <c r="H28" s="6">
        <v>29</v>
      </c>
      <c r="I28" s="7">
        <v>4</v>
      </c>
      <c r="J28" s="7">
        <v>13</v>
      </c>
      <c r="K28" s="60">
        <v>34</v>
      </c>
      <c r="L28" s="7">
        <v>42</v>
      </c>
      <c r="M28" s="6">
        <v>210</v>
      </c>
      <c r="N28" s="7">
        <v>30</v>
      </c>
      <c r="O28" s="6">
        <v>10</v>
      </c>
      <c r="P28" s="7">
        <v>30</v>
      </c>
      <c r="Q28" s="31">
        <f t="shared" si="0"/>
        <v>165</v>
      </c>
    </row>
    <row r="29" spans="1:17" x14ac:dyDescent="0.25">
      <c r="A29" s="69">
        <v>12</v>
      </c>
      <c r="B29" s="45" t="s">
        <v>227</v>
      </c>
      <c r="C29" s="2" t="s">
        <v>91</v>
      </c>
      <c r="D29" s="2">
        <v>14</v>
      </c>
      <c r="E29" s="98">
        <v>0.22430555555555556</v>
      </c>
      <c r="F29" s="6">
        <v>13</v>
      </c>
      <c r="G29" s="60">
        <v>8.4</v>
      </c>
      <c r="H29" s="6">
        <v>27</v>
      </c>
      <c r="I29" s="7">
        <v>22</v>
      </c>
      <c r="J29" s="7">
        <v>30</v>
      </c>
      <c r="K29" s="78"/>
      <c r="L29" s="7">
        <v>0</v>
      </c>
      <c r="M29" s="6">
        <v>162</v>
      </c>
      <c r="N29" s="7">
        <v>19</v>
      </c>
      <c r="O29" s="6">
        <v>11</v>
      </c>
      <c r="P29" s="7">
        <v>26</v>
      </c>
      <c r="Q29" s="31">
        <f t="shared" si="0"/>
        <v>115</v>
      </c>
    </row>
    <row r="30" spans="1:17" x14ac:dyDescent="0.25">
      <c r="A30" s="69">
        <v>13</v>
      </c>
      <c r="B30" s="44" t="s">
        <v>228</v>
      </c>
      <c r="C30" s="2" t="s">
        <v>91</v>
      </c>
      <c r="D30" s="2">
        <v>14</v>
      </c>
      <c r="E30" s="98">
        <v>0.1986111111111111</v>
      </c>
      <c r="F30" s="6">
        <v>24</v>
      </c>
      <c r="G30" s="60">
        <v>7.7</v>
      </c>
      <c r="H30" s="6">
        <v>56</v>
      </c>
      <c r="I30" s="7">
        <v>22</v>
      </c>
      <c r="J30" s="7">
        <v>30</v>
      </c>
      <c r="K30" s="60">
        <v>25</v>
      </c>
      <c r="L30" s="7">
        <v>29</v>
      </c>
      <c r="M30" s="6">
        <v>195</v>
      </c>
      <c r="N30" s="7">
        <v>35</v>
      </c>
      <c r="O30" s="6">
        <v>25</v>
      </c>
      <c r="P30" s="7">
        <v>58</v>
      </c>
      <c r="Q30" s="31">
        <f t="shared" si="0"/>
        <v>232</v>
      </c>
    </row>
    <row r="31" spans="1:17" x14ac:dyDescent="0.25">
      <c r="A31" s="70">
        <v>14</v>
      </c>
      <c r="B31" s="44" t="s">
        <v>229</v>
      </c>
      <c r="C31" s="2" t="s">
        <v>91</v>
      </c>
      <c r="D31" s="2">
        <v>14</v>
      </c>
      <c r="E31" s="98">
        <v>0.23472222222222219</v>
      </c>
      <c r="F31" s="6">
        <v>8</v>
      </c>
      <c r="G31" s="60">
        <v>9</v>
      </c>
      <c r="H31" s="6">
        <v>15</v>
      </c>
      <c r="I31" s="7">
        <v>19</v>
      </c>
      <c r="J31" s="7">
        <v>24</v>
      </c>
      <c r="K31" s="60">
        <v>25</v>
      </c>
      <c r="L31" s="7">
        <v>29</v>
      </c>
      <c r="M31" s="6">
        <v>173</v>
      </c>
      <c r="N31" s="7">
        <v>24</v>
      </c>
      <c r="O31" s="6">
        <v>20</v>
      </c>
      <c r="P31" s="7">
        <v>47</v>
      </c>
      <c r="Q31" s="31">
        <f t="shared" si="0"/>
        <v>147</v>
      </c>
    </row>
    <row r="32" spans="1:17" x14ac:dyDescent="0.25">
      <c r="A32" s="70">
        <v>15</v>
      </c>
      <c r="B32" s="44" t="s">
        <v>230</v>
      </c>
      <c r="C32" s="2" t="s">
        <v>91</v>
      </c>
      <c r="D32" s="2">
        <v>14</v>
      </c>
      <c r="E32" s="98">
        <v>0.21180555555555555</v>
      </c>
      <c r="F32" s="6">
        <v>18</v>
      </c>
      <c r="G32" s="60" t="s">
        <v>266</v>
      </c>
      <c r="H32" s="6">
        <v>39</v>
      </c>
      <c r="I32" s="7">
        <v>22</v>
      </c>
      <c r="J32" s="7">
        <v>30</v>
      </c>
      <c r="K32" s="60">
        <v>33</v>
      </c>
      <c r="L32" s="7">
        <v>52</v>
      </c>
      <c r="M32" s="6">
        <v>175</v>
      </c>
      <c r="N32" s="7">
        <v>25</v>
      </c>
      <c r="O32" s="6">
        <v>28</v>
      </c>
      <c r="P32" s="7">
        <v>63</v>
      </c>
      <c r="Q32" s="31">
        <f t="shared" si="0"/>
        <v>227</v>
      </c>
    </row>
    <row r="33" spans="1:17" x14ac:dyDescent="0.25">
      <c r="A33" s="70">
        <v>16</v>
      </c>
      <c r="B33" s="44" t="s">
        <v>231</v>
      </c>
      <c r="C33" s="2" t="s">
        <v>92</v>
      </c>
      <c r="D33" s="2">
        <v>14</v>
      </c>
      <c r="E33" s="98">
        <v>0.25</v>
      </c>
      <c r="F33" s="6">
        <v>0</v>
      </c>
      <c r="G33" s="60">
        <v>8.1999999999999993</v>
      </c>
      <c r="H33" s="6">
        <v>20</v>
      </c>
      <c r="I33" s="7">
        <v>0</v>
      </c>
      <c r="J33" s="7">
        <v>0</v>
      </c>
      <c r="K33" s="60">
        <v>35</v>
      </c>
      <c r="L33" s="7">
        <v>44</v>
      </c>
      <c r="M33" s="6">
        <v>190</v>
      </c>
      <c r="N33" s="7">
        <v>18</v>
      </c>
      <c r="O33" s="6">
        <v>8</v>
      </c>
      <c r="P33" s="7">
        <v>26</v>
      </c>
      <c r="Q33" s="31">
        <f t="shared" si="0"/>
        <v>108</v>
      </c>
    </row>
    <row r="34" spans="1:17" x14ac:dyDescent="0.25">
      <c r="A34" s="70">
        <v>17</v>
      </c>
      <c r="B34" s="44" t="s">
        <v>232</v>
      </c>
      <c r="C34" s="2" t="s">
        <v>92</v>
      </c>
      <c r="D34" s="2">
        <v>14</v>
      </c>
      <c r="E34" s="98">
        <v>0.20069444444444443</v>
      </c>
      <c r="F34" s="6">
        <v>12</v>
      </c>
      <c r="G34" s="60">
        <v>7.9</v>
      </c>
      <c r="H34" s="6">
        <v>29</v>
      </c>
      <c r="I34" s="7">
        <v>6</v>
      </c>
      <c r="J34" s="7">
        <v>19</v>
      </c>
      <c r="K34" s="60">
        <v>32</v>
      </c>
      <c r="L34" s="7">
        <v>38</v>
      </c>
      <c r="M34" s="6">
        <v>175</v>
      </c>
      <c r="N34" s="7">
        <v>11</v>
      </c>
      <c r="O34" s="6">
        <v>5</v>
      </c>
      <c r="P34" s="7">
        <v>20</v>
      </c>
      <c r="Q34" s="31">
        <f t="shared" si="0"/>
        <v>129</v>
      </c>
    </row>
    <row r="35" spans="1:17" x14ac:dyDescent="0.25">
      <c r="A35" s="70">
        <v>18</v>
      </c>
      <c r="B35" s="46" t="s">
        <v>233</v>
      </c>
      <c r="C35" s="2" t="s">
        <v>92</v>
      </c>
      <c r="D35" s="2">
        <v>14</v>
      </c>
      <c r="E35" s="98">
        <v>0.20486111111111113</v>
      </c>
      <c r="F35" s="6">
        <v>11</v>
      </c>
      <c r="G35" s="60">
        <v>7.9</v>
      </c>
      <c r="H35" s="6">
        <v>29</v>
      </c>
      <c r="I35" s="7">
        <v>0</v>
      </c>
      <c r="J35" s="7">
        <v>0</v>
      </c>
      <c r="K35" s="60">
        <v>32</v>
      </c>
      <c r="L35" s="7">
        <v>38</v>
      </c>
      <c r="M35" s="6">
        <v>205</v>
      </c>
      <c r="N35" s="7">
        <v>25</v>
      </c>
      <c r="O35" s="6">
        <v>8</v>
      </c>
      <c r="P35" s="7">
        <v>26</v>
      </c>
      <c r="Q35" s="31">
        <f t="shared" si="0"/>
        <v>129</v>
      </c>
    </row>
    <row r="36" spans="1:17" x14ac:dyDescent="0.25">
      <c r="A36" s="70">
        <v>19</v>
      </c>
      <c r="B36" s="44" t="s">
        <v>234</v>
      </c>
      <c r="C36" s="2" t="s">
        <v>92</v>
      </c>
      <c r="D36" s="2">
        <v>14</v>
      </c>
      <c r="E36" s="98">
        <v>0.19027777777777777</v>
      </c>
      <c r="F36" s="6">
        <v>16</v>
      </c>
      <c r="G36" s="60">
        <v>7</v>
      </c>
      <c r="H36" s="6">
        <v>59</v>
      </c>
      <c r="I36" s="7">
        <v>14</v>
      </c>
      <c r="J36" s="7">
        <v>50</v>
      </c>
      <c r="K36" s="60">
        <v>34</v>
      </c>
      <c r="L36" s="7">
        <v>42</v>
      </c>
      <c r="M36" s="6">
        <v>258</v>
      </c>
      <c r="N36" s="7">
        <v>65</v>
      </c>
      <c r="O36" s="6">
        <v>25</v>
      </c>
      <c r="P36" s="7">
        <v>64</v>
      </c>
      <c r="Q36" s="31">
        <f t="shared" si="0"/>
        <v>296</v>
      </c>
    </row>
    <row r="37" spans="1:17" x14ac:dyDescent="0.25">
      <c r="A37" s="70">
        <v>20</v>
      </c>
      <c r="B37" s="44" t="s">
        <v>235</v>
      </c>
      <c r="C37" s="2" t="s">
        <v>91</v>
      </c>
      <c r="D37" s="2">
        <v>14</v>
      </c>
      <c r="E37" s="98">
        <v>0.23541666666666669</v>
      </c>
      <c r="F37" s="6">
        <v>9</v>
      </c>
      <c r="G37" s="60">
        <v>8.6</v>
      </c>
      <c r="H37" s="6">
        <v>23</v>
      </c>
      <c r="I37" s="7">
        <v>18</v>
      </c>
      <c r="J37" s="7">
        <v>22</v>
      </c>
      <c r="K37" s="60">
        <v>25</v>
      </c>
      <c r="L37" s="7">
        <v>29</v>
      </c>
      <c r="M37" s="6">
        <v>157</v>
      </c>
      <c r="N37" s="7">
        <v>16</v>
      </c>
      <c r="O37" s="6">
        <v>22</v>
      </c>
      <c r="P37" s="7">
        <v>52</v>
      </c>
      <c r="Q37" s="31">
        <f t="shared" si="0"/>
        <v>151</v>
      </c>
    </row>
    <row r="38" spans="1:17" x14ac:dyDescent="0.25">
      <c r="A38" s="70">
        <v>21</v>
      </c>
      <c r="B38" s="44" t="s">
        <v>236</v>
      </c>
      <c r="C38" s="2" t="s">
        <v>92</v>
      </c>
      <c r="D38" s="2">
        <v>14</v>
      </c>
      <c r="E38" s="98">
        <v>0.20347222222222219</v>
      </c>
      <c r="F38" s="6">
        <v>11</v>
      </c>
      <c r="G38" s="60">
        <v>7.8</v>
      </c>
      <c r="H38" s="6">
        <v>32</v>
      </c>
      <c r="I38" s="7">
        <v>5</v>
      </c>
      <c r="J38" s="7">
        <v>16</v>
      </c>
      <c r="K38" s="60">
        <v>28</v>
      </c>
      <c r="L38" s="7">
        <v>30</v>
      </c>
      <c r="M38" s="6">
        <v>205</v>
      </c>
      <c r="N38" s="7">
        <v>25</v>
      </c>
      <c r="O38" s="6">
        <v>15</v>
      </c>
      <c r="P38" s="7">
        <v>44</v>
      </c>
      <c r="Q38" s="31">
        <f t="shared" si="0"/>
        <v>158</v>
      </c>
    </row>
    <row r="39" spans="1:17" x14ac:dyDescent="0.25">
      <c r="A39" s="70">
        <v>22</v>
      </c>
      <c r="B39" s="44" t="s">
        <v>237</v>
      </c>
      <c r="C39" s="2" t="s">
        <v>91</v>
      </c>
      <c r="D39" s="2">
        <v>14</v>
      </c>
      <c r="E39" s="98">
        <v>0.21249999999999999</v>
      </c>
      <c r="F39" s="6">
        <v>18</v>
      </c>
      <c r="G39" s="60">
        <v>8.5</v>
      </c>
      <c r="H39" s="6">
        <v>25</v>
      </c>
      <c r="I39" s="7">
        <v>12</v>
      </c>
      <c r="J39" s="7">
        <v>10</v>
      </c>
      <c r="K39" s="60">
        <v>27</v>
      </c>
      <c r="L39" s="7">
        <v>35</v>
      </c>
      <c r="M39" s="6">
        <v>162</v>
      </c>
      <c r="N39" s="7">
        <v>19</v>
      </c>
      <c r="O39" s="6">
        <v>11</v>
      </c>
      <c r="P39" s="7">
        <v>26</v>
      </c>
      <c r="Q39" s="31">
        <f t="shared" si="0"/>
        <v>133</v>
      </c>
    </row>
    <row r="40" spans="1:17" x14ac:dyDescent="0.25">
      <c r="A40" s="70">
        <v>23</v>
      </c>
      <c r="B40" s="44" t="s">
        <v>238</v>
      </c>
      <c r="C40" s="2" t="s">
        <v>92</v>
      </c>
      <c r="D40" s="2">
        <v>14</v>
      </c>
      <c r="E40" s="98">
        <v>0.25</v>
      </c>
      <c r="F40" s="6">
        <v>0</v>
      </c>
      <c r="G40" s="60">
        <v>8.4</v>
      </c>
      <c r="H40" s="6">
        <v>14</v>
      </c>
      <c r="I40" s="7">
        <v>0</v>
      </c>
      <c r="J40" s="7">
        <v>0</v>
      </c>
      <c r="K40" s="60">
        <v>27</v>
      </c>
      <c r="L40" s="7">
        <v>28</v>
      </c>
      <c r="M40" s="6">
        <v>200</v>
      </c>
      <c r="N40" s="7">
        <v>23</v>
      </c>
      <c r="O40" s="6">
        <v>5</v>
      </c>
      <c r="P40" s="7">
        <v>20</v>
      </c>
      <c r="Q40" s="31">
        <f t="shared" si="0"/>
        <v>85</v>
      </c>
    </row>
    <row r="41" spans="1:17" x14ac:dyDescent="0.25">
      <c r="A41" s="70">
        <v>24</v>
      </c>
      <c r="B41" s="45" t="s">
        <v>239</v>
      </c>
      <c r="C41" s="2" t="s">
        <v>91</v>
      </c>
      <c r="D41" s="2">
        <v>14</v>
      </c>
      <c r="E41" s="98">
        <v>0.21041666666666667</v>
      </c>
      <c r="F41" s="6">
        <v>19</v>
      </c>
      <c r="G41" s="60">
        <v>8.1999999999999993</v>
      </c>
      <c r="H41" s="6">
        <v>33</v>
      </c>
      <c r="I41" s="7">
        <v>22</v>
      </c>
      <c r="J41" s="7">
        <v>30</v>
      </c>
      <c r="K41" s="60">
        <v>33</v>
      </c>
      <c r="L41" s="7">
        <v>52</v>
      </c>
      <c r="M41" s="6">
        <v>175</v>
      </c>
      <c r="N41" s="7">
        <v>25</v>
      </c>
      <c r="O41" s="6">
        <v>12</v>
      </c>
      <c r="P41" s="7">
        <v>28</v>
      </c>
      <c r="Q41" s="31">
        <f t="shared" si="0"/>
        <v>187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45"/>
      <c r="L42" s="7"/>
      <c r="M42" s="6"/>
      <c r="N42" s="7"/>
      <c r="O42" s="45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0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0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0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0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0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5.0076388888888888</v>
      </c>
      <c r="F48" s="17">
        <f t="shared" ref="F48:P48" si="1">SUM(F18:F47)</f>
        <v>280</v>
      </c>
      <c r="G48" s="61">
        <f t="shared" si="1"/>
        <v>191.20000000000002</v>
      </c>
      <c r="H48" s="17">
        <f>SUM(H18:H47)</f>
        <v>645</v>
      </c>
      <c r="I48" s="18">
        <f t="shared" si="1"/>
        <v>306</v>
      </c>
      <c r="J48" s="18">
        <f t="shared" si="1"/>
        <v>443</v>
      </c>
      <c r="K48" s="17">
        <f t="shared" si="1"/>
        <v>665</v>
      </c>
      <c r="L48" s="18">
        <f t="shared" si="1"/>
        <v>842</v>
      </c>
      <c r="M48" s="17">
        <f t="shared" si="1"/>
        <v>4347</v>
      </c>
      <c r="N48" s="18">
        <f t="shared" si="1"/>
        <v>566</v>
      </c>
      <c r="O48" s="17">
        <f t="shared" si="1"/>
        <v>354</v>
      </c>
      <c r="P48" s="18">
        <f t="shared" si="1"/>
        <v>901</v>
      </c>
      <c r="Q48" s="31">
        <f t="shared" si="0"/>
        <v>3677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0.20865162037037036</v>
      </c>
      <c r="F49" s="19">
        <f>SUM(F18:F47)/$F13</f>
        <v>11.666666666666666</v>
      </c>
      <c r="G49" s="62">
        <f>SUM(G18:G47)/$F13</f>
        <v>7.9666666666666677</v>
      </c>
      <c r="H49" s="19">
        <f>SUM(H18:H47)/$F13</f>
        <v>26.875</v>
      </c>
      <c r="I49" s="19">
        <f t="shared" ref="I49:P49" si="2">SUM(I18:I47)/$F13</f>
        <v>12.75</v>
      </c>
      <c r="J49" s="19">
        <f t="shared" si="2"/>
        <v>18.458333333333332</v>
      </c>
      <c r="K49" s="19">
        <f t="shared" si="2"/>
        <v>27.708333333333332</v>
      </c>
      <c r="L49" s="19">
        <f t="shared" si="2"/>
        <v>35.083333333333336</v>
      </c>
      <c r="M49" s="19">
        <f t="shared" si="2"/>
        <v>181.125</v>
      </c>
      <c r="N49" s="19">
        <f t="shared" si="2"/>
        <v>23.583333333333332</v>
      </c>
      <c r="O49" s="19">
        <f t="shared" si="2"/>
        <v>14.75</v>
      </c>
      <c r="P49" s="19">
        <f t="shared" si="2"/>
        <v>37.541666666666664</v>
      </c>
      <c r="Q49" s="19">
        <f>SUM(Q18:Q47)/$F13/6</f>
        <v>25.534722222222225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D6:F6"/>
    <mergeCell ref="Q16:Q17"/>
    <mergeCell ref="J5:Q5"/>
    <mergeCell ref="P8:R8"/>
    <mergeCell ref="P10:R10"/>
    <mergeCell ref="P12:R12"/>
    <mergeCell ref="J13:Q13"/>
    <mergeCell ref="A49:B49"/>
    <mergeCell ref="G16:H16"/>
    <mergeCell ref="I16:J16"/>
    <mergeCell ref="E16:F16"/>
    <mergeCell ref="A1:S1"/>
    <mergeCell ref="A2:S2"/>
    <mergeCell ref="A3:S3"/>
    <mergeCell ref="A12:F12"/>
    <mergeCell ref="A15:A17"/>
    <mergeCell ref="B15:B17"/>
    <mergeCell ref="C15:C17"/>
    <mergeCell ref="D15:D17"/>
    <mergeCell ref="M16:N16"/>
    <mergeCell ref="K16:L16"/>
    <mergeCell ref="O16:P16"/>
    <mergeCell ref="E15:Q15"/>
  </mergeCells>
  <phoneticPr fontId="10" type="noConversion"/>
  <conditionalFormatting sqref="K35">
    <cfRule type="cellIs" dxfId="22" priority="2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48"/>
    <pageSetUpPr fitToPage="1"/>
  </sheetPr>
  <dimension ref="A1:S56"/>
  <sheetViews>
    <sheetView view="pageBreakPreview" zoomScale="80" zoomScaleNormal="70" zoomScaleSheetLayoutView="85" workbookViewId="0">
      <selection activeCell="P42" sqref="P42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9.8554687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0.96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240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25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241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72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24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242</v>
      </c>
      <c r="C18" s="2" t="s">
        <v>92</v>
      </c>
      <c r="D18" s="2">
        <v>14</v>
      </c>
      <c r="E18" s="98">
        <v>0.1875</v>
      </c>
      <c r="F18" s="4">
        <v>17</v>
      </c>
      <c r="G18" s="60">
        <v>7.3</v>
      </c>
      <c r="H18" s="4">
        <v>50</v>
      </c>
      <c r="I18" s="5">
        <v>3</v>
      </c>
      <c r="J18" s="5">
        <v>10</v>
      </c>
      <c r="K18" s="4">
        <v>39</v>
      </c>
      <c r="L18" s="5">
        <v>56</v>
      </c>
      <c r="M18" s="4">
        <v>230</v>
      </c>
      <c r="N18" s="5">
        <v>50</v>
      </c>
      <c r="O18" s="4">
        <v>23</v>
      </c>
      <c r="P18" s="5">
        <v>63</v>
      </c>
      <c r="Q18" s="31">
        <f>(F18+H18+J18+L18+N18+P18)</f>
        <v>246</v>
      </c>
    </row>
    <row r="19" spans="1:17" x14ac:dyDescent="0.25">
      <c r="A19" s="69">
        <v>2</v>
      </c>
      <c r="B19" s="44" t="s">
        <v>243</v>
      </c>
      <c r="C19" s="2" t="s">
        <v>91</v>
      </c>
      <c r="D19" s="2">
        <v>14</v>
      </c>
      <c r="E19" s="98">
        <v>0.19791666666666666</v>
      </c>
      <c r="F19" s="6">
        <v>25</v>
      </c>
      <c r="G19" s="60">
        <v>8.3000000000000007</v>
      </c>
      <c r="H19" s="6">
        <v>30</v>
      </c>
      <c r="I19" s="7">
        <v>16</v>
      </c>
      <c r="J19" s="7">
        <v>18</v>
      </c>
      <c r="K19" s="6">
        <v>28</v>
      </c>
      <c r="L19" s="7">
        <v>38</v>
      </c>
      <c r="M19" s="6">
        <v>175</v>
      </c>
      <c r="N19" s="7">
        <v>25</v>
      </c>
      <c r="O19" s="6">
        <v>15</v>
      </c>
      <c r="P19" s="7">
        <v>34</v>
      </c>
      <c r="Q19" s="31">
        <f t="shared" ref="Q19:Q48" si="0">(F19+H19+J19+L19+N19+P19)</f>
        <v>170</v>
      </c>
    </row>
    <row r="20" spans="1:17" x14ac:dyDescent="0.25">
      <c r="A20" s="69">
        <v>3</v>
      </c>
      <c r="B20" s="44" t="s">
        <v>244</v>
      </c>
      <c r="C20" s="2" t="s">
        <v>92</v>
      </c>
      <c r="D20" s="2">
        <v>14</v>
      </c>
      <c r="E20" s="98">
        <v>0.18263888888888891</v>
      </c>
      <c r="F20" s="6">
        <v>19</v>
      </c>
      <c r="G20" s="60">
        <v>7.4</v>
      </c>
      <c r="H20" s="6">
        <v>46</v>
      </c>
      <c r="I20" s="7">
        <v>11</v>
      </c>
      <c r="J20" s="7">
        <v>38</v>
      </c>
      <c r="K20" s="6">
        <v>41</v>
      </c>
      <c r="L20" s="7">
        <v>60</v>
      </c>
      <c r="M20" s="6">
        <v>240</v>
      </c>
      <c r="N20" s="7">
        <v>57</v>
      </c>
      <c r="O20" s="6">
        <v>18</v>
      </c>
      <c r="P20" s="7">
        <v>52</v>
      </c>
      <c r="Q20" s="31">
        <f t="shared" si="0"/>
        <v>272</v>
      </c>
    </row>
    <row r="21" spans="1:17" x14ac:dyDescent="0.25">
      <c r="A21" s="69">
        <v>4</v>
      </c>
      <c r="B21" s="44" t="s">
        <v>245</v>
      </c>
      <c r="C21" s="2" t="s">
        <v>91</v>
      </c>
      <c r="D21" s="2">
        <v>14</v>
      </c>
      <c r="E21" s="98">
        <v>0.20416666666666669</v>
      </c>
      <c r="F21" s="6">
        <v>22</v>
      </c>
      <c r="G21" s="60">
        <v>9.4</v>
      </c>
      <c r="H21" s="6">
        <v>7</v>
      </c>
      <c r="I21" s="7">
        <v>15</v>
      </c>
      <c r="J21" s="7">
        <v>16</v>
      </c>
      <c r="K21" s="6">
        <v>24</v>
      </c>
      <c r="L21" s="7">
        <v>27</v>
      </c>
      <c r="M21" s="6">
        <v>170</v>
      </c>
      <c r="N21" s="7">
        <v>23</v>
      </c>
      <c r="O21" s="6">
        <v>15</v>
      </c>
      <c r="P21" s="7">
        <v>34</v>
      </c>
      <c r="Q21" s="31">
        <f t="shared" si="0"/>
        <v>129</v>
      </c>
    </row>
    <row r="22" spans="1:17" x14ac:dyDescent="0.25">
      <c r="A22" s="69">
        <v>5</v>
      </c>
      <c r="B22" s="44" t="s">
        <v>246</v>
      </c>
      <c r="C22" s="2" t="s">
        <v>91</v>
      </c>
      <c r="D22" s="2">
        <v>14</v>
      </c>
      <c r="E22" s="98">
        <v>0.21319444444444444</v>
      </c>
      <c r="F22" s="6">
        <v>17</v>
      </c>
      <c r="G22" s="60">
        <v>8.8000000000000007</v>
      </c>
      <c r="H22" s="6">
        <v>19</v>
      </c>
      <c r="I22" s="7">
        <v>13</v>
      </c>
      <c r="J22" s="7">
        <v>12</v>
      </c>
      <c r="K22" s="6">
        <v>28</v>
      </c>
      <c r="L22" s="7">
        <v>38</v>
      </c>
      <c r="M22" s="6">
        <v>163</v>
      </c>
      <c r="N22" s="7">
        <v>19</v>
      </c>
      <c r="O22" s="6">
        <v>20</v>
      </c>
      <c r="P22" s="7">
        <v>47</v>
      </c>
      <c r="Q22" s="31">
        <f t="shared" si="0"/>
        <v>152</v>
      </c>
    </row>
    <row r="23" spans="1:17" x14ac:dyDescent="0.25">
      <c r="A23" s="69">
        <v>6</v>
      </c>
      <c r="B23" s="44" t="s">
        <v>247</v>
      </c>
      <c r="C23" s="2" t="s">
        <v>92</v>
      </c>
      <c r="D23" s="2">
        <v>14</v>
      </c>
      <c r="E23" s="98">
        <v>0.17916666666666667</v>
      </c>
      <c r="F23" s="6">
        <v>20</v>
      </c>
      <c r="G23" s="60">
        <v>7.1</v>
      </c>
      <c r="H23" s="6">
        <v>56</v>
      </c>
      <c r="I23" s="7">
        <v>10</v>
      </c>
      <c r="J23" s="7">
        <v>34</v>
      </c>
      <c r="K23" s="6">
        <v>35</v>
      </c>
      <c r="L23" s="7">
        <v>44</v>
      </c>
      <c r="M23" s="6">
        <v>235</v>
      </c>
      <c r="N23" s="7">
        <v>55</v>
      </c>
      <c r="O23" s="6">
        <v>5</v>
      </c>
      <c r="P23" s="7">
        <v>20</v>
      </c>
      <c r="Q23" s="31">
        <f t="shared" si="0"/>
        <v>229</v>
      </c>
    </row>
    <row r="24" spans="1:17" x14ac:dyDescent="0.25">
      <c r="A24" s="69">
        <v>7</v>
      </c>
      <c r="B24" s="44" t="s">
        <v>248</v>
      </c>
      <c r="C24" s="2" t="s">
        <v>91</v>
      </c>
      <c r="D24" s="2">
        <v>14</v>
      </c>
      <c r="E24" s="98">
        <v>0.21736111111111112</v>
      </c>
      <c r="F24" s="6">
        <v>15</v>
      </c>
      <c r="G24" s="60">
        <v>8.4</v>
      </c>
      <c r="H24" s="6">
        <v>27</v>
      </c>
      <c r="I24" s="7">
        <v>23</v>
      </c>
      <c r="J24" s="7">
        <v>32</v>
      </c>
      <c r="K24" s="6">
        <v>38</v>
      </c>
      <c r="L24" s="7">
        <v>62</v>
      </c>
      <c r="M24" s="6">
        <v>175</v>
      </c>
      <c r="N24" s="7">
        <v>25</v>
      </c>
      <c r="O24" s="6">
        <v>20</v>
      </c>
      <c r="P24" s="7">
        <v>47</v>
      </c>
      <c r="Q24" s="31">
        <f t="shared" si="0"/>
        <v>208</v>
      </c>
    </row>
    <row r="25" spans="1:17" x14ac:dyDescent="0.25">
      <c r="A25" s="69">
        <v>8</v>
      </c>
      <c r="B25" s="44" t="s">
        <v>249</v>
      </c>
      <c r="C25" s="2" t="s">
        <v>91</v>
      </c>
      <c r="D25" s="2">
        <v>14</v>
      </c>
      <c r="E25" s="98">
        <v>0.18680555555555556</v>
      </c>
      <c r="F25" s="6">
        <v>30</v>
      </c>
      <c r="G25" s="60">
        <v>7.8</v>
      </c>
      <c r="H25" s="6">
        <v>46</v>
      </c>
      <c r="I25" s="7">
        <v>16</v>
      </c>
      <c r="J25" s="7">
        <v>18</v>
      </c>
      <c r="K25" s="6">
        <v>27</v>
      </c>
      <c r="L25" s="7">
        <v>35</v>
      </c>
      <c r="M25" s="6">
        <v>200</v>
      </c>
      <c r="N25" s="7">
        <v>40</v>
      </c>
      <c r="O25" s="6">
        <v>15</v>
      </c>
      <c r="P25" s="7">
        <v>34</v>
      </c>
      <c r="Q25" s="31">
        <f t="shared" si="0"/>
        <v>203</v>
      </c>
    </row>
    <row r="26" spans="1:17" x14ac:dyDescent="0.25">
      <c r="A26" s="69">
        <v>9</v>
      </c>
      <c r="B26" s="44" t="s">
        <v>250</v>
      </c>
      <c r="C26" s="2" t="s">
        <v>91</v>
      </c>
      <c r="D26" s="2">
        <v>14</v>
      </c>
      <c r="E26" s="98">
        <v>0.21736111111111112</v>
      </c>
      <c r="F26" s="6">
        <v>15</v>
      </c>
      <c r="G26" s="60">
        <v>9.1999999999999993</v>
      </c>
      <c r="H26" s="6">
        <v>11</v>
      </c>
      <c r="I26" s="7">
        <v>14</v>
      </c>
      <c r="J26" s="7">
        <v>14</v>
      </c>
      <c r="K26" s="6">
        <v>24</v>
      </c>
      <c r="L26" s="7">
        <v>27</v>
      </c>
      <c r="M26" s="6">
        <v>167</v>
      </c>
      <c r="N26" s="7">
        <v>21</v>
      </c>
      <c r="O26" s="6">
        <v>3</v>
      </c>
      <c r="P26" s="7">
        <v>10</v>
      </c>
      <c r="Q26" s="31">
        <f t="shared" si="0"/>
        <v>98</v>
      </c>
    </row>
    <row r="27" spans="1:17" x14ac:dyDescent="0.25">
      <c r="A27" s="69">
        <v>10</v>
      </c>
      <c r="B27" s="44" t="s">
        <v>251</v>
      </c>
      <c r="C27" s="2" t="s">
        <v>91</v>
      </c>
      <c r="D27" s="2">
        <v>14</v>
      </c>
      <c r="E27" s="98">
        <v>0.21944444444444444</v>
      </c>
      <c r="F27" s="6">
        <v>14</v>
      </c>
      <c r="G27" s="60">
        <v>8.1</v>
      </c>
      <c r="H27" s="6">
        <v>36</v>
      </c>
      <c r="I27" s="7">
        <v>22</v>
      </c>
      <c r="J27" s="7">
        <v>30</v>
      </c>
      <c r="K27" s="6">
        <v>34</v>
      </c>
      <c r="L27" s="7">
        <v>54</v>
      </c>
      <c r="M27" s="6">
        <v>206</v>
      </c>
      <c r="N27" s="7">
        <v>46</v>
      </c>
      <c r="O27" s="6">
        <v>27</v>
      </c>
      <c r="P27" s="7">
        <v>62</v>
      </c>
      <c r="Q27" s="31">
        <f t="shared" si="0"/>
        <v>242</v>
      </c>
    </row>
    <row r="28" spans="1:17" x14ac:dyDescent="0.25">
      <c r="A28" s="69">
        <v>11</v>
      </c>
      <c r="B28" s="44" t="s">
        <v>252</v>
      </c>
      <c r="C28" s="2" t="s">
        <v>91</v>
      </c>
      <c r="D28" s="2">
        <v>14</v>
      </c>
      <c r="E28" s="98">
        <v>0.19652777777777777</v>
      </c>
      <c r="F28" s="6">
        <v>25</v>
      </c>
      <c r="G28" s="60">
        <v>8.4</v>
      </c>
      <c r="H28" s="6">
        <v>27</v>
      </c>
      <c r="I28" s="7">
        <v>22</v>
      </c>
      <c r="J28" s="7">
        <v>30</v>
      </c>
      <c r="K28" s="6">
        <v>28</v>
      </c>
      <c r="L28" s="7">
        <v>38</v>
      </c>
      <c r="M28" s="6">
        <v>185</v>
      </c>
      <c r="N28" s="7">
        <v>30</v>
      </c>
      <c r="O28" s="6">
        <v>13</v>
      </c>
      <c r="P28" s="7">
        <v>30</v>
      </c>
      <c r="Q28" s="31">
        <f t="shared" si="0"/>
        <v>180</v>
      </c>
    </row>
    <row r="29" spans="1:17" x14ac:dyDescent="0.25">
      <c r="A29" s="69">
        <v>12</v>
      </c>
      <c r="B29" s="45" t="s">
        <v>253</v>
      </c>
      <c r="C29" s="2" t="s">
        <v>91</v>
      </c>
      <c r="D29" s="2">
        <v>14</v>
      </c>
      <c r="E29" s="98">
        <v>0.20555555555555557</v>
      </c>
      <c r="F29" s="6">
        <v>21</v>
      </c>
      <c r="G29" s="60">
        <v>8.6</v>
      </c>
      <c r="H29" s="6">
        <v>23</v>
      </c>
      <c r="I29" s="7">
        <v>15</v>
      </c>
      <c r="J29" s="7">
        <v>16</v>
      </c>
      <c r="K29" s="6">
        <v>24</v>
      </c>
      <c r="L29" s="7">
        <v>27</v>
      </c>
      <c r="M29" s="6">
        <v>160</v>
      </c>
      <c r="N29" s="7">
        <v>18</v>
      </c>
      <c r="O29" s="6">
        <v>20</v>
      </c>
      <c r="P29" s="7">
        <v>47</v>
      </c>
      <c r="Q29" s="31">
        <f t="shared" si="0"/>
        <v>152</v>
      </c>
    </row>
    <row r="30" spans="1:17" x14ac:dyDescent="0.25">
      <c r="A30" s="69">
        <v>13</v>
      </c>
      <c r="B30" s="44" t="s">
        <v>254</v>
      </c>
      <c r="C30" s="2" t="s">
        <v>92</v>
      </c>
      <c r="D30" s="2">
        <v>14</v>
      </c>
      <c r="E30" s="98">
        <v>0.17361111111111113</v>
      </c>
      <c r="F30" s="6">
        <v>23</v>
      </c>
      <c r="G30" s="60">
        <v>7.6</v>
      </c>
      <c r="H30" s="6">
        <v>3</v>
      </c>
      <c r="I30" s="7">
        <v>1</v>
      </c>
      <c r="J30" s="7">
        <v>4</v>
      </c>
      <c r="K30" s="6">
        <v>38</v>
      </c>
      <c r="L30" s="7">
        <v>53</v>
      </c>
      <c r="M30" s="6">
        <v>190</v>
      </c>
      <c r="N30" s="7">
        <v>18</v>
      </c>
      <c r="O30" s="6">
        <v>0</v>
      </c>
      <c r="P30" s="7">
        <v>10</v>
      </c>
      <c r="Q30" s="31">
        <f t="shared" si="0"/>
        <v>111</v>
      </c>
    </row>
    <row r="31" spans="1:17" x14ac:dyDescent="0.25">
      <c r="A31" s="70">
        <v>14</v>
      </c>
      <c r="B31" s="44" t="s">
        <v>255</v>
      </c>
      <c r="C31" s="2" t="s">
        <v>91</v>
      </c>
      <c r="D31" s="2">
        <v>14</v>
      </c>
      <c r="E31" s="98">
        <v>0.17847222222222223</v>
      </c>
      <c r="F31" s="6">
        <v>34</v>
      </c>
      <c r="G31" s="60">
        <v>8.3000000000000007</v>
      </c>
      <c r="H31" s="6">
        <v>30</v>
      </c>
      <c r="I31" s="7">
        <v>22</v>
      </c>
      <c r="J31" s="7">
        <v>30</v>
      </c>
      <c r="K31" s="6">
        <v>30</v>
      </c>
      <c r="L31" s="7">
        <v>44</v>
      </c>
      <c r="M31" s="6">
        <v>165</v>
      </c>
      <c r="N31" s="7">
        <v>20</v>
      </c>
      <c r="O31" s="6">
        <v>23</v>
      </c>
      <c r="P31" s="7">
        <v>54</v>
      </c>
      <c r="Q31" s="31">
        <f t="shared" si="0"/>
        <v>212</v>
      </c>
    </row>
    <row r="32" spans="1:17" x14ac:dyDescent="0.25">
      <c r="A32" s="70">
        <v>15</v>
      </c>
      <c r="B32" s="44" t="s">
        <v>256</v>
      </c>
      <c r="C32" s="2" t="s">
        <v>92</v>
      </c>
      <c r="D32" s="2">
        <v>14</v>
      </c>
      <c r="E32" s="98">
        <v>0.1673611111111111</v>
      </c>
      <c r="F32" s="6">
        <v>27</v>
      </c>
      <c r="G32" s="60">
        <v>7</v>
      </c>
      <c r="H32" s="6">
        <v>59</v>
      </c>
      <c r="I32" s="7">
        <v>9</v>
      </c>
      <c r="J32" s="7">
        <v>30</v>
      </c>
      <c r="K32" s="6">
        <v>33</v>
      </c>
      <c r="L32" s="7">
        <v>40</v>
      </c>
      <c r="M32" s="6">
        <v>243</v>
      </c>
      <c r="N32" s="7">
        <v>59</v>
      </c>
      <c r="O32" s="6">
        <v>15</v>
      </c>
      <c r="P32" s="7">
        <v>44</v>
      </c>
      <c r="Q32" s="31">
        <f t="shared" si="0"/>
        <v>259</v>
      </c>
    </row>
    <row r="33" spans="1:17" x14ac:dyDescent="0.25">
      <c r="A33" s="70">
        <v>16</v>
      </c>
      <c r="B33" s="44" t="s">
        <v>257</v>
      </c>
      <c r="C33" s="2" t="s">
        <v>91</v>
      </c>
      <c r="D33" s="2">
        <v>14</v>
      </c>
      <c r="E33" s="98">
        <v>0.19583333333333333</v>
      </c>
      <c r="F33" s="6">
        <v>26</v>
      </c>
      <c r="G33" s="60">
        <v>8.4</v>
      </c>
      <c r="H33" s="6">
        <v>27</v>
      </c>
      <c r="I33" s="7">
        <v>22</v>
      </c>
      <c r="J33" s="7">
        <v>30</v>
      </c>
      <c r="K33" s="6">
        <v>29</v>
      </c>
      <c r="L33" s="7">
        <v>41</v>
      </c>
      <c r="M33" s="6">
        <v>173</v>
      </c>
      <c r="N33" s="7">
        <v>24</v>
      </c>
      <c r="O33" s="6">
        <v>26</v>
      </c>
      <c r="P33" s="7">
        <v>60</v>
      </c>
      <c r="Q33" s="31">
        <f t="shared" si="0"/>
        <v>208</v>
      </c>
    </row>
    <row r="34" spans="1:17" x14ac:dyDescent="0.25">
      <c r="A34" s="70">
        <v>17</v>
      </c>
      <c r="B34" s="44" t="s">
        <v>258</v>
      </c>
      <c r="C34" s="2" t="s">
        <v>91</v>
      </c>
      <c r="D34" s="2">
        <v>14</v>
      </c>
      <c r="E34" s="98">
        <v>0.20833333333333334</v>
      </c>
      <c r="F34" s="6">
        <v>20</v>
      </c>
      <c r="G34" s="60">
        <v>8</v>
      </c>
      <c r="H34" s="6">
        <v>39</v>
      </c>
      <c r="I34" s="7">
        <v>30</v>
      </c>
      <c r="J34" s="7">
        <v>47</v>
      </c>
      <c r="K34" s="6">
        <v>38</v>
      </c>
      <c r="L34" s="7">
        <v>62</v>
      </c>
      <c r="M34" s="6">
        <v>196</v>
      </c>
      <c r="N34" s="7">
        <v>36</v>
      </c>
      <c r="O34" s="6">
        <v>20</v>
      </c>
      <c r="P34" s="7">
        <v>47</v>
      </c>
      <c r="Q34" s="31">
        <f t="shared" si="0"/>
        <v>251</v>
      </c>
    </row>
    <row r="35" spans="1:17" x14ac:dyDescent="0.25">
      <c r="A35" s="70">
        <v>18</v>
      </c>
      <c r="B35" s="46" t="s">
        <v>259</v>
      </c>
      <c r="C35" s="2" t="s">
        <v>92</v>
      </c>
      <c r="D35" s="2">
        <v>14</v>
      </c>
      <c r="E35" s="98">
        <v>0.15833333333333333</v>
      </c>
      <c r="F35" s="6">
        <v>33</v>
      </c>
      <c r="G35" s="60">
        <v>7.2</v>
      </c>
      <c r="H35" s="6">
        <v>53</v>
      </c>
      <c r="I35" s="7">
        <v>10</v>
      </c>
      <c r="J35" s="7">
        <v>34</v>
      </c>
      <c r="K35" s="6">
        <v>36</v>
      </c>
      <c r="L35" s="7">
        <v>47</v>
      </c>
      <c r="M35" s="6">
        <v>225</v>
      </c>
      <c r="N35" s="7">
        <v>45</v>
      </c>
      <c r="O35" s="6">
        <v>15</v>
      </c>
      <c r="P35" s="7">
        <v>44</v>
      </c>
      <c r="Q35" s="31">
        <f t="shared" si="0"/>
        <v>256</v>
      </c>
    </row>
    <row r="36" spans="1:17" x14ac:dyDescent="0.25">
      <c r="A36" s="70">
        <v>19</v>
      </c>
      <c r="B36" s="44" t="s">
        <v>260</v>
      </c>
      <c r="C36" s="2" t="s">
        <v>91</v>
      </c>
      <c r="D36" s="2">
        <v>14</v>
      </c>
      <c r="E36" s="98">
        <v>0.19097222222222221</v>
      </c>
      <c r="F36" s="6">
        <v>28</v>
      </c>
      <c r="G36" s="60">
        <v>8.6</v>
      </c>
      <c r="H36" s="6">
        <v>23</v>
      </c>
      <c r="I36" s="7">
        <v>12</v>
      </c>
      <c r="J36" s="7">
        <v>10</v>
      </c>
      <c r="K36" s="6">
        <v>30</v>
      </c>
      <c r="L36" s="7">
        <v>44</v>
      </c>
      <c r="M36" s="6">
        <v>172</v>
      </c>
      <c r="N36" s="7">
        <v>24</v>
      </c>
      <c r="O36" s="6">
        <v>20</v>
      </c>
      <c r="P36" s="7">
        <v>47</v>
      </c>
      <c r="Q36" s="31">
        <f t="shared" si="0"/>
        <v>176</v>
      </c>
    </row>
    <row r="37" spans="1:17" x14ac:dyDescent="0.25">
      <c r="A37" s="70">
        <v>20</v>
      </c>
      <c r="B37" s="44" t="s">
        <v>261</v>
      </c>
      <c r="C37" s="2" t="s">
        <v>91</v>
      </c>
      <c r="D37" s="2">
        <v>14</v>
      </c>
      <c r="E37" s="98">
        <v>0.19722222222222222</v>
      </c>
      <c r="F37" s="6">
        <v>24</v>
      </c>
      <c r="G37" s="60">
        <v>8.1999999999999993</v>
      </c>
      <c r="H37" s="6">
        <v>33</v>
      </c>
      <c r="I37" s="7">
        <v>22</v>
      </c>
      <c r="J37" s="7">
        <v>30</v>
      </c>
      <c r="K37" s="6">
        <v>28</v>
      </c>
      <c r="L37" s="7">
        <v>38</v>
      </c>
      <c r="M37" s="6">
        <v>175</v>
      </c>
      <c r="N37" s="7">
        <v>25</v>
      </c>
      <c r="O37" s="6">
        <v>21</v>
      </c>
      <c r="P37" s="7">
        <v>50</v>
      </c>
      <c r="Q37" s="31">
        <f t="shared" si="0"/>
        <v>200</v>
      </c>
    </row>
    <row r="38" spans="1:17" x14ac:dyDescent="0.25">
      <c r="A38" s="70">
        <v>21</v>
      </c>
      <c r="B38" s="44" t="s">
        <v>262</v>
      </c>
      <c r="C38" s="2" t="s">
        <v>92</v>
      </c>
      <c r="D38" s="2">
        <v>14</v>
      </c>
      <c r="E38" s="98">
        <v>0.16874999999999998</v>
      </c>
      <c r="F38" s="6">
        <v>25</v>
      </c>
      <c r="G38" s="60">
        <v>7.7</v>
      </c>
      <c r="H38" s="6">
        <v>35</v>
      </c>
      <c r="I38" s="7">
        <v>9</v>
      </c>
      <c r="J38" s="7">
        <v>30</v>
      </c>
      <c r="K38" s="6">
        <v>36</v>
      </c>
      <c r="L38" s="7">
        <v>47</v>
      </c>
      <c r="M38" s="6">
        <v>215</v>
      </c>
      <c r="N38" s="7">
        <v>35</v>
      </c>
      <c r="O38" s="6">
        <v>18</v>
      </c>
      <c r="P38" s="7">
        <v>52</v>
      </c>
      <c r="Q38" s="31">
        <f t="shared" si="0"/>
        <v>224</v>
      </c>
    </row>
    <row r="39" spans="1:17" x14ac:dyDescent="0.25">
      <c r="A39" s="70">
        <v>22</v>
      </c>
      <c r="B39" s="44" t="s">
        <v>263</v>
      </c>
      <c r="C39" s="2" t="s">
        <v>91</v>
      </c>
      <c r="D39" s="2">
        <v>14</v>
      </c>
      <c r="E39" s="98">
        <v>0.20833333333333334</v>
      </c>
      <c r="F39" s="6">
        <v>20</v>
      </c>
      <c r="G39" s="60">
        <v>8.6</v>
      </c>
      <c r="H39" s="6">
        <v>23</v>
      </c>
      <c r="I39" s="7">
        <v>12</v>
      </c>
      <c r="J39" s="7">
        <v>10</v>
      </c>
      <c r="K39" s="6">
        <v>24</v>
      </c>
      <c r="L39" s="7">
        <v>27</v>
      </c>
      <c r="M39" s="6">
        <v>165</v>
      </c>
      <c r="N39" s="7">
        <v>20</v>
      </c>
      <c r="O39" s="6">
        <v>13</v>
      </c>
      <c r="P39" s="7">
        <v>30</v>
      </c>
      <c r="Q39" s="31">
        <f t="shared" si="0"/>
        <v>130</v>
      </c>
    </row>
    <row r="40" spans="1:17" x14ac:dyDescent="0.25">
      <c r="A40" s="70">
        <v>23</v>
      </c>
      <c r="B40" s="44" t="s">
        <v>264</v>
      </c>
      <c r="C40" s="2" t="s">
        <v>92</v>
      </c>
      <c r="D40" s="2">
        <v>14</v>
      </c>
      <c r="E40" s="98">
        <v>0.20833333333333334</v>
      </c>
      <c r="F40" s="6">
        <v>10</v>
      </c>
      <c r="G40" s="60">
        <v>7.2</v>
      </c>
      <c r="H40" s="6">
        <v>53</v>
      </c>
      <c r="I40" s="7">
        <v>2</v>
      </c>
      <c r="J40" s="7">
        <v>7</v>
      </c>
      <c r="K40" s="6">
        <v>36</v>
      </c>
      <c r="L40" s="7">
        <v>47</v>
      </c>
      <c r="M40" s="6">
        <v>207</v>
      </c>
      <c r="N40" s="7">
        <v>27</v>
      </c>
      <c r="O40" s="6">
        <v>0</v>
      </c>
      <c r="P40" s="7">
        <v>10</v>
      </c>
      <c r="Q40" s="31">
        <f t="shared" si="0"/>
        <v>154</v>
      </c>
    </row>
    <row r="41" spans="1:17" x14ac:dyDescent="0.25">
      <c r="A41" s="70">
        <v>24</v>
      </c>
      <c r="B41" s="44" t="s">
        <v>265</v>
      </c>
      <c r="C41" s="2" t="s">
        <v>91</v>
      </c>
      <c r="D41" s="2">
        <v>14</v>
      </c>
      <c r="E41" s="98">
        <v>0.2590277777777778</v>
      </c>
      <c r="F41" s="6">
        <v>1</v>
      </c>
      <c r="G41" s="60">
        <v>9.4</v>
      </c>
      <c r="H41" s="6">
        <v>7</v>
      </c>
      <c r="I41" s="7">
        <v>12</v>
      </c>
      <c r="J41" s="7">
        <v>10</v>
      </c>
      <c r="K41" s="6">
        <v>27</v>
      </c>
      <c r="L41" s="7">
        <v>35</v>
      </c>
      <c r="M41" s="6">
        <v>130</v>
      </c>
      <c r="N41" s="7">
        <v>5</v>
      </c>
      <c r="O41" s="6">
        <v>27</v>
      </c>
      <c r="P41" s="7">
        <v>62</v>
      </c>
      <c r="Q41" s="31">
        <f t="shared" si="0"/>
        <v>120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4.7222222222222223</v>
      </c>
      <c r="F48" s="17">
        <f t="shared" ref="F48:P48" si="1">SUM(F18:F47)</f>
        <v>511</v>
      </c>
      <c r="G48" s="61">
        <f t="shared" si="1"/>
        <v>194.99999999999994</v>
      </c>
      <c r="H48" s="17">
        <f>SUM(H18:H47)</f>
        <v>763</v>
      </c>
      <c r="I48" s="18">
        <f t="shared" si="1"/>
        <v>343</v>
      </c>
      <c r="J48" s="18">
        <f t="shared" si="1"/>
        <v>540</v>
      </c>
      <c r="K48" s="17">
        <f t="shared" si="1"/>
        <v>755</v>
      </c>
      <c r="L48" s="18">
        <f t="shared" si="1"/>
        <v>1031</v>
      </c>
      <c r="M48" s="17">
        <f t="shared" si="1"/>
        <v>4562</v>
      </c>
      <c r="N48" s="18">
        <f t="shared" si="1"/>
        <v>747</v>
      </c>
      <c r="O48" s="17">
        <f t="shared" si="1"/>
        <v>392</v>
      </c>
      <c r="P48" s="18">
        <f t="shared" si="1"/>
        <v>990</v>
      </c>
      <c r="Q48" s="31">
        <f t="shared" si="0"/>
        <v>4582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0.19675925925925927</v>
      </c>
      <c r="F49" s="19">
        <f>SUM(F18:F47)/$F13</f>
        <v>21.291666666666668</v>
      </c>
      <c r="G49" s="62">
        <f>SUM(G18:G47)/$F13</f>
        <v>8.1249999999999982</v>
      </c>
      <c r="H49" s="19">
        <f>SUM(H18:H47)/$F13</f>
        <v>31.791666666666668</v>
      </c>
      <c r="I49" s="19">
        <f t="shared" ref="I49:P49" si="2">SUM(I18:I47)/$F13</f>
        <v>14.291666666666666</v>
      </c>
      <c r="J49" s="19">
        <f t="shared" si="2"/>
        <v>22.5</v>
      </c>
      <c r="K49" s="19">
        <f t="shared" si="2"/>
        <v>31.458333333333332</v>
      </c>
      <c r="L49" s="19">
        <f t="shared" si="2"/>
        <v>42.958333333333336</v>
      </c>
      <c r="M49" s="19">
        <f t="shared" si="2"/>
        <v>190.08333333333334</v>
      </c>
      <c r="N49" s="19">
        <f t="shared" si="2"/>
        <v>31.125</v>
      </c>
      <c r="O49" s="19">
        <f t="shared" si="2"/>
        <v>16.333333333333332</v>
      </c>
      <c r="P49" s="19">
        <f t="shared" si="2"/>
        <v>41.25</v>
      </c>
      <c r="Q49" s="19">
        <f>SUM(Q18:Q47)/$F13/6</f>
        <v>31.819444444444443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D6:F6"/>
    <mergeCell ref="Q16:Q17"/>
    <mergeCell ref="J5:Q5"/>
    <mergeCell ref="P8:R8"/>
    <mergeCell ref="P10:R10"/>
    <mergeCell ref="P12:R12"/>
    <mergeCell ref="J13:Q13"/>
    <mergeCell ref="A49:B49"/>
    <mergeCell ref="G16:H16"/>
    <mergeCell ref="I16:J16"/>
    <mergeCell ref="E16:F16"/>
    <mergeCell ref="A1:S1"/>
    <mergeCell ref="A2:S2"/>
    <mergeCell ref="A3:S3"/>
    <mergeCell ref="A12:F12"/>
    <mergeCell ref="A15:A17"/>
    <mergeCell ref="B15:B17"/>
    <mergeCell ref="C15:C17"/>
    <mergeCell ref="D15:D17"/>
    <mergeCell ref="M16:N16"/>
    <mergeCell ref="K16:L16"/>
    <mergeCell ref="O16:P16"/>
    <mergeCell ref="E15:Q15"/>
  </mergeCells>
  <phoneticPr fontId="10" type="noConversion"/>
  <conditionalFormatting sqref="K29">
    <cfRule type="cellIs" dxfId="21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48"/>
    <pageSetUpPr fitToPage="1"/>
  </sheetPr>
  <dimension ref="A1:S56"/>
  <sheetViews>
    <sheetView view="pageBreakPreview" topLeftCell="A19" zoomScale="80" zoomScaleNormal="70" zoomScaleSheetLayoutView="100" workbookViewId="0">
      <selection activeCell="P25" sqref="P25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0.86363636363636365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4" t="s">
        <v>645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564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564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19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626</v>
      </c>
      <c r="C18" s="2" t="s">
        <v>92</v>
      </c>
      <c r="D18" s="2">
        <v>14</v>
      </c>
      <c r="E18" s="98">
        <v>0.21041666666666667</v>
      </c>
      <c r="F18" s="4">
        <v>9</v>
      </c>
      <c r="G18" s="60">
        <v>10.8</v>
      </c>
      <c r="H18" s="4">
        <v>9</v>
      </c>
      <c r="I18" s="5">
        <v>2</v>
      </c>
      <c r="J18" s="5">
        <v>7</v>
      </c>
      <c r="K18" s="4">
        <v>27</v>
      </c>
      <c r="L18" s="5">
        <v>28</v>
      </c>
      <c r="M18" s="4">
        <v>182</v>
      </c>
      <c r="N18" s="5">
        <v>14</v>
      </c>
      <c r="O18" s="4">
        <v>3</v>
      </c>
      <c r="P18" s="5">
        <v>16</v>
      </c>
      <c r="Q18" s="31">
        <f>(F18+H18+J18+L18+N18+P18)</f>
        <v>83</v>
      </c>
    </row>
    <row r="19" spans="1:17" x14ac:dyDescent="0.25">
      <c r="A19" s="69">
        <v>2</v>
      </c>
      <c r="B19" s="44" t="s">
        <v>627</v>
      </c>
      <c r="C19" s="2" t="s">
        <v>91</v>
      </c>
      <c r="D19" s="2">
        <v>13</v>
      </c>
      <c r="E19" s="98">
        <v>0.21180555555555555</v>
      </c>
      <c r="F19" s="6">
        <v>20</v>
      </c>
      <c r="G19" s="60">
        <v>10.1</v>
      </c>
      <c r="H19" s="6">
        <v>35</v>
      </c>
      <c r="I19" s="7">
        <v>22</v>
      </c>
      <c r="J19" s="7">
        <v>32</v>
      </c>
      <c r="K19" s="6">
        <v>25</v>
      </c>
      <c r="L19" s="7">
        <v>29</v>
      </c>
      <c r="M19" s="6">
        <v>148</v>
      </c>
      <c r="N19" s="7">
        <v>12</v>
      </c>
      <c r="O19" s="6">
        <v>12</v>
      </c>
      <c r="P19" s="7">
        <v>28</v>
      </c>
      <c r="Q19" s="31">
        <f t="shared" ref="Q19:Q48" si="0">(F19+H19+J19+L19+N19+P19)</f>
        <v>156</v>
      </c>
    </row>
    <row r="20" spans="1:17" x14ac:dyDescent="0.25">
      <c r="A20" s="69">
        <v>3</v>
      </c>
      <c r="B20" s="44" t="s">
        <v>628</v>
      </c>
      <c r="C20" s="2" t="s">
        <v>92</v>
      </c>
      <c r="D20" s="2">
        <v>14</v>
      </c>
      <c r="E20" s="98">
        <v>0.18472222222222223</v>
      </c>
      <c r="F20" s="6">
        <v>12</v>
      </c>
      <c r="G20" s="60">
        <v>10.5</v>
      </c>
      <c r="H20" s="6">
        <v>12</v>
      </c>
      <c r="I20" s="7">
        <v>0</v>
      </c>
      <c r="J20" s="7">
        <v>0</v>
      </c>
      <c r="K20" s="6">
        <v>33</v>
      </c>
      <c r="L20" s="7">
        <v>40</v>
      </c>
      <c r="M20" s="6">
        <v>169</v>
      </c>
      <c r="N20" s="7">
        <v>9</v>
      </c>
      <c r="O20" s="6">
        <v>9</v>
      </c>
      <c r="P20" s="7">
        <v>28</v>
      </c>
      <c r="Q20" s="31">
        <f t="shared" si="0"/>
        <v>101</v>
      </c>
    </row>
    <row r="21" spans="1:17" x14ac:dyDescent="0.25">
      <c r="A21" s="69">
        <v>4</v>
      </c>
      <c r="B21" s="44" t="s">
        <v>629</v>
      </c>
      <c r="C21" s="2" t="s">
        <v>91</v>
      </c>
      <c r="D21" s="2">
        <v>14</v>
      </c>
      <c r="E21" s="98">
        <v>0.1986111111111111</v>
      </c>
      <c r="F21" s="6">
        <v>25</v>
      </c>
      <c r="G21" s="60">
        <v>9.6999999999999993</v>
      </c>
      <c r="H21" s="6">
        <v>37</v>
      </c>
      <c r="I21" s="7">
        <v>22</v>
      </c>
      <c r="J21" s="7">
        <v>30</v>
      </c>
      <c r="K21" s="6">
        <v>26</v>
      </c>
      <c r="L21" s="7">
        <v>32</v>
      </c>
      <c r="M21" s="6">
        <v>164</v>
      </c>
      <c r="N21" s="7">
        <v>20</v>
      </c>
      <c r="O21" s="6">
        <v>13</v>
      </c>
      <c r="P21" s="7">
        <v>30</v>
      </c>
      <c r="Q21" s="31">
        <f t="shared" si="0"/>
        <v>174</v>
      </c>
    </row>
    <row r="22" spans="1:17" x14ac:dyDescent="0.25">
      <c r="A22" s="69">
        <v>5</v>
      </c>
      <c r="B22" s="44" t="s">
        <v>630</v>
      </c>
      <c r="C22" s="2" t="s">
        <v>91</v>
      </c>
      <c r="D22" s="2">
        <v>14</v>
      </c>
      <c r="E22" s="98">
        <v>0.21875</v>
      </c>
      <c r="F22" s="6">
        <v>15</v>
      </c>
      <c r="G22" s="60">
        <v>9.1999999999999993</v>
      </c>
      <c r="H22" s="6">
        <v>50</v>
      </c>
      <c r="I22" s="7">
        <v>17</v>
      </c>
      <c r="J22" s="7">
        <v>20</v>
      </c>
      <c r="K22" s="6">
        <v>28</v>
      </c>
      <c r="L22" s="7">
        <v>38</v>
      </c>
      <c r="M22" s="6">
        <v>170</v>
      </c>
      <c r="N22" s="7">
        <v>23</v>
      </c>
      <c r="O22" s="6">
        <v>24</v>
      </c>
      <c r="P22" s="7">
        <v>56</v>
      </c>
      <c r="Q22" s="31">
        <f t="shared" si="0"/>
        <v>202</v>
      </c>
    </row>
    <row r="23" spans="1:17" x14ac:dyDescent="0.25">
      <c r="A23" s="69">
        <v>6</v>
      </c>
      <c r="B23" s="44" t="s">
        <v>631</v>
      </c>
      <c r="C23" s="2" t="s">
        <v>92</v>
      </c>
      <c r="D23" s="2">
        <v>14</v>
      </c>
      <c r="E23" s="98">
        <v>0.14722222222222223</v>
      </c>
      <c r="F23" s="6">
        <v>48</v>
      </c>
      <c r="G23" s="60">
        <v>8.6999999999999993</v>
      </c>
      <c r="H23" s="6">
        <v>47</v>
      </c>
      <c r="I23" s="7">
        <v>13</v>
      </c>
      <c r="J23" s="7">
        <v>46</v>
      </c>
      <c r="K23" s="6">
        <v>39</v>
      </c>
      <c r="L23" s="7">
        <v>56</v>
      </c>
      <c r="M23" s="6">
        <v>226</v>
      </c>
      <c r="N23" s="7">
        <v>46</v>
      </c>
      <c r="O23" s="6">
        <v>4</v>
      </c>
      <c r="P23" s="7">
        <v>18</v>
      </c>
      <c r="Q23" s="31">
        <f t="shared" si="0"/>
        <v>261</v>
      </c>
    </row>
    <row r="24" spans="1:17" x14ac:dyDescent="0.25">
      <c r="A24" s="69">
        <v>7</v>
      </c>
      <c r="B24" s="44" t="s">
        <v>632</v>
      </c>
      <c r="C24" s="2" t="s">
        <v>91</v>
      </c>
      <c r="D24" s="2">
        <v>14</v>
      </c>
      <c r="E24" s="98">
        <v>0.26805555555555555</v>
      </c>
      <c r="F24" s="6">
        <v>0</v>
      </c>
      <c r="G24" s="60">
        <v>11.4</v>
      </c>
      <c r="H24" s="6">
        <v>12</v>
      </c>
      <c r="I24" s="7">
        <v>12</v>
      </c>
      <c r="J24" s="7">
        <v>10</v>
      </c>
      <c r="K24" s="6">
        <v>20</v>
      </c>
      <c r="L24" s="7">
        <v>19</v>
      </c>
      <c r="M24" s="6">
        <v>120</v>
      </c>
      <c r="N24" s="7">
        <v>2</v>
      </c>
      <c r="O24" s="6">
        <v>5</v>
      </c>
      <c r="P24" s="7">
        <v>14</v>
      </c>
      <c r="Q24" s="31">
        <f t="shared" si="0"/>
        <v>57</v>
      </c>
    </row>
    <row r="25" spans="1:17" x14ac:dyDescent="0.25">
      <c r="A25" s="69">
        <v>8</v>
      </c>
      <c r="B25" s="44" t="s">
        <v>633</v>
      </c>
      <c r="C25" s="2" t="s">
        <v>91</v>
      </c>
      <c r="D25" s="2">
        <v>13</v>
      </c>
      <c r="E25" s="98">
        <v>0.19375000000000001</v>
      </c>
      <c r="F25" s="6">
        <v>28</v>
      </c>
      <c r="G25" s="60">
        <v>10</v>
      </c>
      <c r="H25" s="6">
        <v>37</v>
      </c>
      <c r="I25" s="7">
        <v>12</v>
      </c>
      <c r="J25" s="7">
        <v>12</v>
      </c>
      <c r="K25" s="6">
        <v>24</v>
      </c>
      <c r="L25" s="7">
        <v>27</v>
      </c>
      <c r="M25" s="6">
        <v>164</v>
      </c>
      <c r="N25" s="7">
        <v>20</v>
      </c>
      <c r="O25" s="6">
        <v>18</v>
      </c>
      <c r="P25" s="7">
        <v>41</v>
      </c>
      <c r="Q25" s="31">
        <f t="shared" si="0"/>
        <v>165</v>
      </c>
    </row>
    <row r="26" spans="1:17" x14ac:dyDescent="0.25">
      <c r="A26" s="69">
        <v>9</v>
      </c>
      <c r="B26" s="44" t="s">
        <v>634</v>
      </c>
      <c r="C26" s="2" t="s">
        <v>91</v>
      </c>
      <c r="D26" s="2">
        <v>14</v>
      </c>
      <c r="E26" s="98">
        <v>0.21666666666666667</v>
      </c>
      <c r="F26" s="6">
        <v>16</v>
      </c>
      <c r="G26" s="60">
        <v>9.9</v>
      </c>
      <c r="H26" s="6">
        <v>33</v>
      </c>
      <c r="I26" s="7">
        <v>12</v>
      </c>
      <c r="J26" s="7">
        <v>10</v>
      </c>
      <c r="K26" s="6">
        <v>23</v>
      </c>
      <c r="L26" s="7">
        <v>25</v>
      </c>
      <c r="M26" s="6">
        <v>162</v>
      </c>
      <c r="N26" s="7">
        <v>19</v>
      </c>
      <c r="O26" s="6">
        <v>4</v>
      </c>
      <c r="P26" s="7">
        <v>12</v>
      </c>
      <c r="Q26" s="31">
        <f t="shared" si="0"/>
        <v>115</v>
      </c>
    </row>
    <row r="27" spans="1:17" x14ac:dyDescent="0.25">
      <c r="A27" s="69">
        <v>10</v>
      </c>
      <c r="B27" s="44" t="s">
        <v>635</v>
      </c>
      <c r="C27" s="2" t="s">
        <v>91</v>
      </c>
      <c r="D27" s="2">
        <v>13</v>
      </c>
      <c r="E27" s="98">
        <v>0.21388888888888891</v>
      </c>
      <c r="F27" s="6">
        <v>17</v>
      </c>
      <c r="G27" s="60">
        <v>9.4</v>
      </c>
      <c r="H27" s="6">
        <v>44</v>
      </c>
      <c r="I27" s="7">
        <v>22</v>
      </c>
      <c r="J27" s="7">
        <v>30</v>
      </c>
      <c r="K27" s="6">
        <v>25</v>
      </c>
      <c r="L27" s="7">
        <v>29</v>
      </c>
      <c r="M27" s="6">
        <v>159</v>
      </c>
      <c r="N27" s="7">
        <v>17</v>
      </c>
      <c r="O27" s="6">
        <v>25</v>
      </c>
      <c r="P27" s="7">
        <v>58</v>
      </c>
      <c r="Q27" s="31">
        <f t="shared" si="0"/>
        <v>195</v>
      </c>
    </row>
    <row r="28" spans="1:17" x14ac:dyDescent="0.25">
      <c r="A28" s="69">
        <v>11</v>
      </c>
      <c r="B28" s="44" t="s">
        <v>636</v>
      </c>
      <c r="C28" s="2" t="s">
        <v>92</v>
      </c>
      <c r="D28" s="2">
        <v>14</v>
      </c>
      <c r="E28" s="98">
        <v>0.15902777777777777</v>
      </c>
      <c r="F28" s="6">
        <v>33</v>
      </c>
      <c r="G28" s="60">
        <v>8.6999999999999993</v>
      </c>
      <c r="H28" s="6">
        <v>47</v>
      </c>
      <c r="I28" s="7">
        <v>9</v>
      </c>
      <c r="J28" s="7">
        <v>30</v>
      </c>
      <c r="K28" s="6">
        <v>33</v>
      </c>
      <c r="L28" s="7">
        <v>40</v>
      </c>
      <c r="M28" s="6">
        <v>240</v>
      </c>
      <c r="N28" s="7">
        <v>57</v>
      </c>
      <c r="O28" s="6">
        <v>18</v>
      </c>
      <c r="P28" s="7">
        <v>52</v>
      </c>
      <c r="Q28" s="31">
        <f t="shared" si="0"/>
        <v>259</v>
      </c>
    </row>
    <row r="29" spans="1:17" x14ac:dyDescent="0.25">
      <c r="A29" s="69">
        <v>12</v>
      </c>
      <c r="B29" s="45" t="s">
        <v>637</v>
      </c>
      <c r="C29" s="2" t="s">
        <v>91</v>
      </c>
      <c r="D29" s="2">
        <v>14</v>
      </c>
      <c r="E29" s="98">
        <v>0.20069444444444443</v>
      </c>
      <c r="F29" s="6">
        <v>24</v>
      </c>
      <c r="G29" s="60">
        <v>9.6</v>
      </c>
      <c r="H29" s="6">
        <v>39</v>
      </c>
      <c r="I29" s="7">
        <v>22</v>
      </c>
      <c r="J29" s="7">
        <v>30</v>
      </c>
      <c r="K29" s="6">
        <v>27</v>
      </c>
      <c r="L29" s="7">
        <v>35</v>
      </c>
      <c r="M29" s="6">
        <v>194</v>
      </c>
      <c r="N29" s="7">
        <v>35</v>
      </c>
      <c r="O29" s="6">
        <v>31</v>
      </c>
      <c r="P29" s="7">
        <v>66</v>
      </c>
      <c r="Q29" s="31">
        <f t="shared" si="0"/>
        <v>229</v>
      </c>
    </row>
    <row r="30" spans="1:17" x14ac:dyDescent="0.25">
      <c r="A30" s="69">
        <v>13</v>
      </c>
      <c r="B30" s="44" t="s">
        <v>638</v>
      </c>
      <c r="C30" s="2" t="s">
        <v>92</v>
      </c>
      <c r="D30" s="2">
        <v>14</v>
      </c>
      <c r="E30" s="98">
        <v>0.19305555555555554</v>
      </c>
      <c r="F30" s="6">
        <v>15</v>
      </c>
      <c r="G30" s="60">
        <v>9.1999999999999993</v>
      </c>
      <c r="H30" s="6">
        <v>34</v>
      </c>
      <c r="I30" s="7">
        <v>5</v>
      </c>
      <c r="J30" s="7">
        <v>16</v>
      </c>
      <c r="K30" s="6">
        <v>31</v>
      </c>
      <c r="L30" s="7">
        <v>36</v>
      </c>
      <c r="M30" s="6">
        <v>200</v>
      </c>
      <c r="N30" s="7">
        <v>23</v>
      </c>
      <c r="O30" s="6">
        <v>17</v>
      </c>
      <c r="P30" s="7">
        <v>50</v>
      </c>
      <c r="Q30" s="31">
        <f t="shared" si="0"/>
        <v>174</v>
      </c>
    </row>
    <row r="31" spans="1:17" x14ac:dyDescent="0.25">
      <c r="A31" s="70">
        <v>14</v>
      </c>
      <c r="B31" s="44" t="s">
        <v>639</v>
      </c>
      <c r="C31" s="2" t="s">
        <v>91</v>
      </c>
      <c r="D31" s="2">
        <v>14</v>
      </c>
      <c r="E31" s="98">
        <v>0.20277777777777781</v>
      </c>
      <c r="F31" s="6">
        <v>23</v>
      </c>
      <c r="G31" s="60">
        <v>9</v>
      </c>
      <c r="H31" s="6">
        <v>54</v>
      </c>
      <c r="I31" s="7">
        <v>22</v>
      </c>
      <c r="J31" s="7">
        <v>30</v>
      </c>
      <c r="K31" s="6">
        <v>33</v>
      </c>
      <c r="L31" s="7">
        <v>52</v>
      </c>
      <c r="M31" s="6">
        <v>189</v>
      </c>
      <c r="N31" s="7">
        <v>33</v>
      </c>
      <c r="O31" s="6">
        <v>21</v>
      </c>
      <c r="P31" s="7">
        <v>50</v>
      </c>
      <c r="Q31" s="31">
        <f t="shared" si="0"/>
        <v>242</v>
      </c>
    </row>
    <row r="32" spans="1:17" x14ac:dyDescent="0.25">
      <c r="A32" s="70">
        <v>15</v>
      </c>
      <c r="B32" s="44" t="s">
        <v>640</v>
      </c>
      <c r="C32" s="2" t="s">
        <v>92</v>
      </c>
      <c r="D32" s="2">
        <v>14</v>
      </c>
      <c r="E32" s="98">
        <v>0.19444444444444445</v>
      </c>
      <c r="F32" s="6">
        <v>15</v>
      </c>
      <c r="G32" s="60">
        <v>9.9</v>
      </c>
      <c r="H32" s="6">
        <v>20</v>
      </c>
      <c r="I32" s="7">
        <v>7</v>
      </c>
      <c r="J32" s="7">
        <v>22</v>
      </c>
      <c r="K32" s="6">
        <v>30</v>
      </c>
      <c r="L32" s="7">
        <v>34</v>
      </c>
      <c r="M32" s="6">
        <v>198</v>
      </c>
      <c r="N32" s="7">
        <v>22</v>
      </c>
      <c r="O32" s="6">
        <v>15</v>
      </c>
      <c r="P32" s="7">
        <v>44</v>
      </c>
      <c r="Q32" s="31">
        <f t="shared" si="0"/>
        <v>157</v>
      </c>
    </row>
    <row r="33" spans="1:17" x14ac:dyDescent="0.25">
      <c r="A33" s="70">
        <v>16</v>
      </c>
      <c r="B33" s="44" t="s">
        <v>641</v>
      </c>
      <c r="C33" s="2" t="s">
        <v>92</v>
      </c>
      <c r="D33" s="2">
        <v>14</v>
      </c>
      <c r="E33" s="98">
        <v>0.19375000000000001</v>
      </c>
      <c r="F33" s="6">
        <v>15</v>
      </c>
      <c r="G33" s="60">
        <v>8.4</v>
      </c>
      <c r="H33" s="6">
        <v>54</v>
      </c>
      <c r="I33" s="7">
        <v>4</v>
      </c>
      <c r="J33" s="7">
        <v>13</v>
      </c>
      <c r="K33" s="6">
        <v>34</v>
      </c>
      <c r="L33" s="7">
        <v>42</v>
      </c>
      <c r="M33" s="6">
        <v>168</v>
      </c>
      <c r="N33" s="7">
        <v>9</v>
      </c>
      <c r="O33" s="6">
        <v>12</v>
      </c>
      <c r="P33" s="7">
        <v>35</v>
      </c>
      <c r="Q33" s="31">
        <f t="shared" si="0"/>
        <v>168</v>
      </c>
    </row>
    <row r="34" spans="1:17" x14ac:dyDescent="0.25">
      <c r="A34" s="70">
        <v>17</v>
      </c>
      <c r="B34" s="44" t="s">
        <v>642</v>
      </c>
      <c r="C34" s="2" t="s">
        <v>91</v>
      </c>
      <c r="D34" s="2">
        <v>14</v>
      </c>
      <c r="E34" s="98">
        <v>0.21597222222222223</v>
      </c>
      <c r="F34" s="6">
        <v>16</v>
      </c>
      <c r="G34" s="60">
        <v>9.8000000000000007</v>
      </c>
      <c r="H34" s="6">
        <v>35</v>
      </c>
      <c r="I34" s="7">
        <v>22</v>
      </c>
      <c r="J34" s="7">
        <v>30</v>
      </c>
      <c r="K34" s="6">
        <v>27</v>
      </c>
      <c r="L34" s="7">
        <v>35</v>
      </c>
      <c r="M34" s="6">
        <v>173</v>
      </c>
      <c r="N34" s="7">
        <v>24</v>
      </c>
      <c r="O34" s="6">
        <v>12</v>
      </c>
      <c r="P34" s="7">
        <v>28</v>
      </c>
      <c r="Q34" s="31">
        <f t="shared" si="0"/>
        <v>168</v>
      </c>
    </row>
    <row r="35" spans="1:17" x14ac:dyDescent="0.25">
      <c r="A35" s="70">
        <v>18</v>
      </c>
      <c r="B35" s="46" t="s">
        <v>643</v>
      </c>
      <c r="C35" s="2" t="s">
        <v>91</v>
      </c>
      <c r="D35" s="2">
        <v>14</v>
      </c>
      <c r="E35" s="98">
        <v>0.21319444444444444</v>
      </c>
      <c r="F35" s="6">
        <v>18</v>
      </c>
      <c r="G35" s="60">
        <v>9.8000000000000007</v>
      </c>
      <c r="H35" s="6">
        <v>35</v>
      </c>
      <c r="I35" s="7">
        <v>22</v>
      </c>
      <c r="J35" s="7">
        <v>30</v>
      </c>
      <c r="K35" s="6">
        <v>27</v>
      </c>
      <c r="L35" s="7">
        <v>35</v>
      </c>
      <c r="M35" s="6">
        <v>161</v>
      </c>
      <c r="N35" s="7">
        <v>19</v>
      </c>
      <c r="O35" s="6">
        <v>16</v>
      </c>
      <c r="P35" s="7">
        <v>36</v>
      </c>
      <c r="Q35" s="31">
        <f t="shared" si="0"/>
        <v>173</v>
      </c>
    </row>
    <row r="36" spans="1:17" x14ac:dyDescent="0.25">
      <c r="A36" s="70">
        <v>19</v>
      </c>
      <c r="B36" s="44" t="s">
        <v>644</v>
      </c>
      <c r="C36" s="2" t="s">
        <v>92</v>
      </c>
      <c r="D36" s="2">
        <v>14</v>
      </c>
      <c r="E36" s="98">
        <v>0.1673611111111111</v>
      </c>
      <c r="F36" s="6">
        <v>27</v>
      </c>
      <c r="G36" s="60">
        <v>9.3000000000000007</v>
      </c>
      <c r="H36" s="6">
        <v>32</v>
      </c>
      <c r="I36" s="7">
        <v>6</v>
      </c>
      <c r="J36" s="7">
        <v>19</v>
      </c>
      <c r="K36" s="6">
        <v>34</v>
      </c>
      <c r="L36" s="7">
        <v>42</v>
      </c>
      <c r="M36" s="6">
        <v>202</v>
      </c>
      <c r="N36" s="7">
        <v>24</v>
      </c>
      <c r="O36" s="6">
        <v>16</v>
      </c>
      <c r="P36" s="7">
        <v>47</v>
      </c>
      <c r="Q36" s="31">
        <f t="shared" si="0"/>
        <v>191</v>
      </c>
    </row>
    <row r="37" spans="1:17" x14ac:dyDescent="0.25">
      <c r="A37" s="70">
        <v>20</v>
      </c>
      <c r="B37" s="44"/>
      <c r="C37" s="2"/>
      <c r="D37" s="2"/>
      <c r="E37" s="98"/>
      <c r="F37" s="6"/>
      <c r="G37" s="60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x14ac:dyDescent="0.25">
      <c r="A38" s="70">
        <v>21</v>
      </c>
      <c r="B38" s="44"/>
      <c r="C38" s="2"/>
      <c r="D38" s="2"/>
      <c r="E38" s="98"/>
      <c r="F38" s="6"/>
      <c r="G38" s="60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x14ac:dyDescent="0.25">
      <c r="A39" s="70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3.8041666666666671</v>
      </c>
      <c r="F48" s="17">
        <f t="shared" ref="F48:P48" si="1">SUM(F18:F47)</f>
        <v>376</v>
      </c>
      <c r="G48" s="61">
        <f t="shared" si="1"/>
        <v>183.40000000000006</v>
      </c>
      <c r="H48" s="17">
        <f>SUM(H18:H47)</f>
        <v>666</v>
      </c>
      <c r="I48" s="18">
        <f t="shared" si="1"/>
        <v>253</v>
      </c>
      <c r="J48" s="18">
        <f t="shared" si="1"/>
        <v>417</v>
      </c>
      <c r="K48" s="17">
        <f t="shared" si="1"/>
        <v>546</v>
      </c>
      <c r="L48" s="18">
        <f t="shared" si="1"/>
        <v>674</v>
      </c>
      <c r="M48" s="17">
        <f t="shared" si="1"/>
        <v>3389</v>
      </c>
      <c r="N48" s="18">
        <f t="shared" si="1"/>
        <v>428</v>
      </c>
      <c r="O48" s="17">
        <f t="shared" si="1"/>
        <v>275</v>
      </c>
      <c r="P48" s="18">
        <f t="shared" si="1"/>
        <v>709</v>
      </c>
      <c r="Q48" s="31">
        <f t="shared" si="0"/>
        <v>3270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0.20021929824561405</v>
      </c>
      <c r="F49" s="19">
        <f>SUM(F18:F47)/$F13</f>
        <v>19.789473684210527</v>
      </c>
      <c r="G49" s="62">
        <f>SUM(G18:G47)/$F13</f>
        <v>9.6526315789473713</v>
      </c>
      <c r="H49" s="19">
        <f>SUM(H18:H47)/$F13</f>
        <v>35.05263157894737</v>
      </c>
      <c r="I49" s="19">
        <f t="shared" ref="I49:P49" si="2">SUM(I18:I47)/$F13</f>
        <v>13.315789473684211</v>
      </c>
      <c r="J49" s="19">
        <f t="shared" si="2"/>
        <v>21.94736842105263</v>
      </c>
      <c r="K49" s="19">
        <f t="shared" si="2"/>
        <v>28.736842105263158</v>
      </c>
      <c r="L49" s="19">
        <f t="shared" si="2"/>
        <v>35.473684210526315</v>
      </c>
      <c r="M49" s="19">
        <f t="shared" si="2"/>
        <v>178.36842105263159</v>
      </c>
      <c r="N49" s="19">
        <f t="shared" si="2"/>
        <v>22.526315789473685</v>
      </c>
      <c r="O49" s="19">
        <f t="shared" si="2"/>
        <v>14.473684210526315</v>
      </c>
      <c r="P49" s="19">
        <f t="shared" si="2"/>
        <v>37.315789473684212</v>
      </c>
      <c r="Q49" s="19">
        <f>SUM(Q18:Q47)/$F13/6</f>
        <v>28.684210526315791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conditionalFormatting sqref="K29">
    <cfRule type="cellIs" dxfId="1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9" tint="-0.499984740745262"/>
    <pageSetUpPr fitToPage="1"/>
  </sheetPr>
  <dimension ref="A1:S56"/>
  <sheetViews>
    <sheetView view="pageBreakPreview" zoomScale="80" zoomScaleNormal="70" zoomScaleSheetLayoutView="100" workbookViewId="0">
      <selection activeCell="E43" sqref="E43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0.96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3" t="s">
        <v>469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25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470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455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24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471</v>
      </c>
      <c r="C18" s="2" t="s">
        <v>91</v>
      </c>
      <c r="D18" s="2">
        <v>15</v>
      </c>
      <c r="E18" s="98">
        <v>0.16458333333333333</v>
      </c>
      <c r="F18" s="4">
        <v>44</v>
      </c>
      <c r="G18" s="60">
        <v>8</v>
      </c>
      <c r="H18" s="4">
        <v>68</v>
      </c>
      <c r="I18" s="5">
        <v>30</v>
      </c>
      <c r="J18" s="5">
        <v>47</v>
      </c>
      <c r="K18" s="4">
        <v>40</v>
      </c>
      <c r="L18" s="5">
        <v>64</v>
      </c>
      <c r="M18" s="4">
        <v>275</v>
      </c>
      <c r="N18" s="5">
        <v>70</v>
      </c>
      <c r="O18" s="4">
        <v>38</v>
      </c>
      <c r="P18" s="5">
        <v>70</v>
      </c>
      <c r="Q18" s="31">
        <f>(F18+H18+J18+L18+N18+P18)</f>
        <v>363</v>
      </c>
    </row>
    <row r="19" spans="1:17" x14ac:dyDescent="0.25">
      <c r="A19" s="69">
        <v>2</v>
      </c>
      <c r="B19" s="44" t="s">
        <v>472</v>
      </c>
      <c r="C19" s="2" t="s">
        <v>91</v>
      </c>
      <c r="D19" s="2">
        <v>15</v>
      </c>
      <c r="E19" s="98">
        <v>0.19791666666666666</v>
      </c>
      <c r="F19" s="6">
        <v>25</v>
      </c>
      <c r="G19" s="60">
        <v>9</v>
      </c>
      <c r="H19" s="6">
        <v>54</v>
      </c>
      <c r="I19" s="7">
        <v>21</v>
      </c>
      <c r="J19" s="7">
        <v>28</v>
      </c>
      <c r="K19" s="6">
        <v>37</v>
      </c>
      <c r="L19" s="7">
        <v>58</v>
      </c>
      <c r="M19" s="6">
        <v>186</v>
      </c>
      <c r="N19" s="7">
        <v>31</v>
      </c>
      <c r="O19" s="6">
        <v>30</v>
      </c>
      <c r="P19" s="7">
        <v>65</v>
      </c>
      <c r="Q19" s="31">
        <f t="shared" ref="Q19:Q48" si="0">(F19+H19+J19+L19+N19+P19)</f>
        <v>261</v>
      </c>
    </row>
    <row r="20" spans="1:17" x14ac:dyDescent="0.25">
      <c r="A20" s="69">
        <v>3</v>
      </c>
      <c r="B20" s="44" t="s">
        <v>473</v>
      </c>
      <c r="C20" s="2" t="s">
        <v>91</v>
      </c>
      <c r="D20" s="2">
        <v>15</v>
      </c>
      <c r="E20" s="98">
        <v>0.2076388888888889</v>
      </c>
      <c r="F20" s="6">
        <v>20</v>
      </c>
      <c r="G20" s="60">
        <v>11.1</v>
      </c>
      <c r="H20" s="6">
        <v>15</v>
      </c>
      <c r="I20" s="7">
        <v>12</v>
      </c>
      <c r="J20" s="7">
        <v>10</v>
      </c>
      <c r="K20" s="6">
        <v>28</v>
      </c>
      <c r="L20" s="7">
        <v>35</v>
      </c>
      <c r="M20" s="6">
        <v>142</v>
      </c>
      <c r="N20" s="7">
        <v>9</v>
      </c>
      <c r="O20" s="6">
        <v>4</v>
      </c>
      <c r="P20" s="7">
        <v>8</v>
      </c>
      <c r="Q20" s="31">
        <f t="shared" si="0"/>
        <v>97</v>
      </c>
    </row>
    <row r="21" spans="1:17" x14ac:dyDescent="0.25">
      <c r="A21" s="69">
        <v>4</v>
      </c>
      <c r="B21" s="44" t="s">
        <v>474</v>
      </c>
      <c r="C21" s="2" t="s">
        <v>92</v>
      </c>
      <c r="D21" s="2">
        <v>15</v>
      </c>
      <c r="E21" s="98">
        <v>0.20138888888888887</v>
      </c>
      <c r="F21" s="6">
        <v>10</v>
      </c>
      <c r="G21" s="60">
        <v>9.1</v>
      </c>
      <c r="H21" s="6">
        <v>32</v>
      </c>
      <c r="I21" s="7">
        <v>0</v>
      </c>
      <c r="J21" s="7">
        <v>0</v>
      </c>
      <c r="K21" s="6">
        <v>35</v>
      </c>
      <c r="L21" s="7">
        <v>42</v>
      </c>
      <c r="M21" s="6">
        <v>170</v>
      </c>
      <c r="N21" s="7">
        <v>8</v>
      </c>
      <c r="O21" s="6">
        <v>0</v>
      </c>
      <c r="P21" s="7">
        <v>8</v>
      </c>
      <c r="Q21" s="31">
        <f t="shared" si="0"/>
        <v>100</v>
      </c>
    </row>
    <row r="22" spans="1:17" x14ac:dyDescent="0.25">
      <c r="A22" s="69">
        <v>5</v>
      </c>
      <c r="B22" s="44" t="s">
        <v>475</v>
      </c>
      <c r="C22" s="2" t="s">
        <v>91</v>
      </c>
      <c r="D22" s="2">
        <v>15</v>
      </c>
      <c r="E22" s="98">
        <v>0.19027777777777777</v>
      </c>
      <c r="F22" s="6">
        <v>28</v>
      </c>
      <c r="G22" s="60">
        <v>10</v>
      </c>
      <c r="H22" s="6">
        <v>31</v>
      </c>
      <c r="I22" s="7">
        <v>12</v>
      </c>
      <c r="J22" s="7">
        <v>10</v>
      </c>
      <c r="K22" s="6">
        <v>31</v>
      </c>
      <c r="L22" s="7">
        <v>44</v>
      </c>
      <c r="M22" s="4">
        <v>160</v>
      </c>
      <c r="N22" s="7">
        <v>18</v>
      </c>
      <c r="O22" s="6">
        <v>8</v>
      </c>
      <c r="P22" s="7">
        <v>16</v>
      </c>
      <c r="Q22" s="31">
        <f t="shared" si="0"/>
        <v>147</v>
      </c>
    </row>
    <row r="23" spans="1:17" x14ac:dyDescent="0.25">
      <c r="A23" s="69">
        <v>6</v>
      </c>
      <c r="B23" s="44" t="s">
        <v>476</v>
      </c>
      <c r="C23" s="2" t="s">
        <v>92</v>
      </c>
      <c r="D23" s="2">
        <v>15</v>
      </c>
      <c r="E23" s="98">
        <v>0.17916666666666667</v>
      </c>
      <c r="F23" s="6">
        <v>19</v>
      </c>
      <c r="G23" s="60">
        <v>9.1999999999999993</v>
      </c>
      <c r="H23" s="6">
        <v>30</v>
      </c>
      <c r="I23" s="7">
        <v>1</v>
      </c>
      <c r="J23" s="7">
        <v>1</v>
      </c>
      <c r="K23" s="6">
        <v>28</v>
      </c>
      <c r="L23" s="7">
        <v>28</v>
      </c>
      <c r="M23" s="6">
        <v>192</v>
      </c>
      <c r="N23" s="7">
        <v>16</v>
      </c>
      <c r="O23" s="6">
        <v>11</v>
      </c>
      <c r="P23" s="7">
        <v>30</v>
      </c>
      <c r="Q23" s="31">
        <f t="shared" si="0"/>
        <v>124</v>
      </c>
    </row>
    <row r="24" spans="1:17" x14ac:dyDescent="0.25">
      <c r="A24" s="69">
        <v>7</v>
      </c>
      <c r="B24" s="44" t="s">
        <v>152</v>
      </c>
      <c r="C24" s="2" t="s">
        <v>92</v>
      </c>
      <c r="D24" s="2">
        <v>15</v>
      </c>
      <c r="E24" s="98">
        <v>0.19513888888888889</v>
      </c>
      <c r="F24" s="6">
        <v>12</v>
      </c>
      <c r="G24" s="60">
        <v>9.1</v>
      </c>
      <c r="H24" s="6">
        <v>32</v>
      </c>
      <c r="I24" s="7">
        <v>0</v>
      </c>
      <c r="J24" s="7">
        <v>0</v>
      </c>
      <c r="K24" s="6">
        <v>30</v>
      </c>
      <c r="L24" s="7">
        <v>32</v>
      </c>
      <c r="M24" s="6">
        <v>180</v>
      </c>
      <c r="N24" s="7">
        <v>11</v>
      </c>
      <c r="O24" s="6">
        <v>5</v>
      </c>
      <c r="P24" s="7">
        <v>18</v>
      </c>
      <c r="Q24" s="31">
        <f t="shared" si="0"/>
        <v>105</v>
      </c>
    </row>
    <row r="25" spans="1:17" x14ac:dyDescent="0.25">
      <c r="A25" s="69">
        <v>8</v>
      </c>
      <c r="B25" s="44" t="s">
        <v>477</v>
      </c>
      <c r="C25" s="2" t="s">
        <v>91</v>
      </c>
      <c r="D25" s="2">
        <v>15</v>
      </c>
      <c r="E25" s="98">
        <v>0.19513888888888889</v>
      </c>
      <c r="F25" s="6">
        <v>26</v>
      </c>
      <c r="G25" s="60">
        <v>11</v>
      </c>
      <c r="H25" s="6">
        <v>15</v>
      </c>
      <c r="I25" s="7">
        <v>21</v>
      </c>
      <c r="J25" s="7">
        <v>28</v>
      </c>
      <c r="K25" s="6">
        <v>33</v>
      </c>
      <c r="L25" s="7">
        <v>50</v>
      </c>
      <c r="M25" s="6">
        <v>160</v>
      </c>
      <c r="N25" s="7">
        <v>18</v>
      </c>
      <c r="O25" s="6">
        <v>16</v>
      </c>
      <c r="P25" s="7">
        <v>35</v>
      </c>
      <c r="Q25" s="31">
        <f t="shared" si="0"/>
        <v>172</v>
      </c>
    </row>
    <row r="26" spans="1:17" x14ac:dyDescent="0.25">
      <c r="A26" s="69">
        <v>9</v>
      </c>
      <c r="B26" s="44" t="s">
        <v>478</v>
      </c>
      <c r="C26" s="2" t="s">
        <v>92</v>
      </c>
      <c r="D26" s="2">
        <v>15</v>
      </c>
      <c r="E26" s="98">
        <v>0.20486111111111113</v>
      </c>
      <c r="F26" s="6">
        <v>9</v>
      </c>
      <c r="G26" s="60">
        <v>11</v>
      </c>
      <c r="H26" s="6">
        <v>4</v>
      </c>
      <c r="I26" s="7">
        <v>0</v>
      </c>
      <c r="J26" s="7">
        <v>0</v>
      </c>
      <c r="K26" s="6">
        <v>26</v>
      </c>
      <c r="L26" s="7">
        <v>24</v>
      </c>
      <c r="M26" s="6">
        <v>150</v>
      </c>
      <c r="N26" s="7">
        <v>2</v>
      </c>
      <c r="O26" s="6">
        <v>6</v>
      </c>
      <c r="P26" s="7">
        <v>20</v>
      </c>
      <c r="Q26" s="31">
        <f t="shared" si="0"/>
        <v>59</v>
      </c>
    </row>
    <row r="27" spans="1:17" x14ac:dyDescent="0.25">
      <c r="A27" s="69">
        <v>10</v>
      </c>
      <c r="B27" s="44" t="s">
        <v>479</v>
      </c>
      <c r="C27" s="2" t="s">
        <v>91</v>
      </c>
      <c r="D27" s="2">
        <v>15</v>
      </c>
      <c r="E27" s="98">
        <v>0.16666666666666666</v>
      </c>
      <c r="F27" s="6">
        <v>42</v>
      </c>
      <c r="G27" s="60">
        <v>9.1999999999999993</v>
      </c>
      <c r="H27" s="6">
        <v>50</v>
      </c>
      <c r="I27" s="7">
        <v>21</v>
      </c>
      <c r="J27" s="7">
        <v>28</v>
      </c>
      <c r="K27" s="6">
        <v>33</v>
      </c>
      <c r="L27" s="7">
        <v>50</v>
      </c>
      <c r="M27" s="6">
        <v>180</v>
      </c>
      <c r="N27" s="7">
        <v>28</v>
      </c>
      <c r="O27" s="6">
        <v>6</v>
      </c>
      <c r="P27" s="7">
        <v>12</v>
      </c>
      <c r="Q27" s="31">
        <f t="shared" si="0"/>
        <v>210</v>
      </c>
    </row>
    <row r="28" spans="1:17" x14ac:dyDescent="0.25">
      <c r="A28" s="69">
        <v>11</v>
      </c>
      <c r="B28" s="44" t="s">
        <v>480</v>
      </c>
      <c r="C28" s="2" t="s">
        <v>92</v>
      </c>
      <c r="D28" s="2">
        <v>15</v>
      </c>
      <c r="E28" s="98">
        <v>0.17500000000000002</v>
      </c>
      <c r="F28" s="6">
        <v>21</v>
      </c>
      <c r="G28" s="60">
        <v>9</v>
      </c>
      <c r="H28" s="6">
        <v>34</v>
      </c>
      <c r="I28" s="7">
        <v>4</v>
      </c>
      <c r="J28" s="7">
        <v>10</v>
      </c>
      <c r="K28" s="6">
        <v>22</v>
      </c>
      <c r="L28" s="7">
        <v>17</v>
      </c>
      <c r="M28" s="6">
        <v>222</v>
      </c>
      <c r="N28" s="7">
        <v>37</v>
      </c>
      <c r="O28" s="6">
        <v>6</v>
      </c>
      <c r="P28" s="7">
        <v>20</v>
      </c>
      <c r="Q28" s="31">
        <f t="shared" si="0"/>
        <v>139</v>
      </c>
    </row>
    <row r="29" spans="1:17" x14ac:dyDescent="0.25">
      <c r="A29" s="69">
        <v>12</v>
      </c>
      <c r="B29" s="45" t="s">
        <v>481</v>
      </c>
      <c r="C29" s="2" t="s">
        <v>92</v>
      </c>
      <c r="D29" s="2">
        <v>15</v>
      </c>
      <c r="E29" s="98">
        <v>0.14861111111111111</v>
      </c>
      <c r="F29" s="6">
        <v>41</v>
      </c>
      <c r="G29" s="60">
        <v>8.1</v>
      </c>
      <c r="H29" s="6">
        <v>56</v>
      </c>
      <c r="I29" s="7">
        <v>10</v>
      </c>
      <c r="J29" s="7">
        <v>30</v>
      </c>
      <c r="K29" s="6">
        <v>43</v>
      </c>
      <c r="L29" s="7">
        <v>62</v>
      </c>
      <c r="M29" s="6">
        <v>236</v>
      </c>
      <c r="N29" s="7">
        <v>51</v>
      </c>
      <c r="O29" s="6">
        <v>13</v>
      </c>
      <c r="P29" s="7">
        <v>35</v>
      </c>
      <c r="Q29" s="31">
        <f t="shared" si="0"/>
        <v>275</v>
      </c>
    </row>
    <row r="30" spans="1:17" x14ac:dyDescent="0.25">
      <c r="A30" s="69">
        <v>13</v>
      </c>
      <c r="B30" s="44" t="s">
        <v>482</v>
      </c>
      <c r="C30" s="2" t="s">
        <v>91</v>
      </c>
      <c r="D30" s="2">
        <v>15</v>
      </c>
      <c r="E30" s="98">
        <v>0.20486111111111113</v>
      </c>
      <c r="F30" s="6">
        <v>21</v>
      </c>
      <c r="G30" s="60">
        <v>10.199999999999999</v>
      </c>
      <c r="H30" s="6">
        <v>27</v>
      </c>
      <c r="I30" s="7">
        <v>21</v>
      </c>
      <c r="J30" s="7">
        <v>28</v>
      </c>
      <c r="K30" s="6">
        <v>34</v>
      </c>
      <c r="L30" s="7">
        <v>52</v>
      </c>
      <c r="M30" s="6">
        <v>162</v>
      </c>
      <c r="N30" s="7">
        <v>19</v>
      </c>
      <c r="O30" s="6">
        <v>19</v>
      </c>
      <c r="P30" s="7">
        <v>44</v>
      </c>
      <c r="Q30" s="31">
        <f t="shared" si="0"/>
        <v>191</v>
      </c>
    </row>
    <row r="31" spans="1:17" x14ac:dyDescent="0.25">
      <c r="A31" s="70">
        <v>14</v>
      </c>
      <c r="B31" s="45" t="s">
        <v>484</v>
      </c>
      <c r="C31" s="2" t="s">
        <v>91</v>
      </c>
      <c r="D31" s="2">
        <v>15</v>
      </c>
      <c r="E31" s="98">
        <v>0.20416666666666669</v>
      </c>
      <c r="F31" s="6">
        <v>22</v>
      </c>
      <c r="G31" s="60">
        <v>9.9</v>
      </c>
      <c r="H31" s="6">
        <v>33</v>
      </c>
      <c r="I31" s="7">
        <v>21</v>
      </c>
      <c r="J31" s="7">
        <v>28</v>
      </c>
      <c r="K31" s="6">
        <v>28</v>
      </c>
      <c r="L31" s="7">
        <v>35</v>
      </c>
      <c r="M31" s="6">
        <v>192</v>
      </c>
      <c r="N31" s="7">
        <v>34</v>
      </c>
      <c r="O31" s="6">
        <v>15</v>
      </c>
      <c r="P31" s="7">
        <v>32</v>
      </c>
      <c r="Q31" s="31">
        <f t="shared" si="0"/>
        <v>184</v>
      </c>
    </row>
    <row r="32" spans="1:17" x14ac:dyDescent="0.25">
      <c r="A32" s="70">
        <v>15</v>
      </c>
      <c r="B32" s="44" t="s">
        <v>483</v>
      </c>
      <c r="C32" s="2" t="s">
        <v>91</v>
      </c>
      <c r="D32" s="2">
        <v>15</v>
      </c>
      <c r="E32" s="98">
        <v>0.16527777777777777</v>
      </c>
      <c r="F32" s="6">
        <v>43</v>
      </c>
      <c r="G32" s="60">
        <v>8.5</v>
      </c>
      <c r="H32" s="6">
        <v>63</v>
      </c>
      <c r="I32" s="7">
        <v>21</v>
      </c>
      <c r="J32" s="7">
        <v>28</v>
      </c>
      <c r="K32" s="6">
        <v>33</v>
      </c>
      <c r="L32" s="7">
        <v>50</v>
      </c>
      <c r="M32" s="6">
        <v>184</v>
      </c>
      <c r="N32" s="7">
        <v>30</v>
      </c>
      <c r="O32" s="6">
        <v>21</v>
      </c>
      <c r="P32" s="7">
        <v>50</v>
      </c>
      <c r="Q32" s="31">
        <f t="shared" si="0"/>
        <v>264</v>
      </c>
    </row>
    <row r="33" spans="1:17" x14ac:dyDescent="0.25">
      <c r="A33" s="70">
        <v>16</v>
      </c>
      <c r="B33" s="44" t="s">
        <v>485</v>
      </c>
      <c r="C33" s="2" t="s">
        <v>92</v>
      </c>
      <c r="D33" s="2">
        <v>15</v>
      </c>
      <c r="E33" s="98">
        <v>0.13680555555555554</v>
      </c>
      <c r="F33" s="6">
        <v>54</v>
      </c>
      <c r="G33" s="60">
        <v>8</v>
      </c>
      <c r="H33" s="6">
        <v>58</v>
      </c>
      <c r="I33" s="7">
        <v>10</v>
      </c>
      <c r="J33" s="7">
        <v>30</v>
      </c>
      <c r="K33" s="6">
        <v>37</v>
      </c>
      <c r="L33" s="7">
        <v>47</v>
      </c>
      <c r="M33" s="6">
        <v>227</v>
      </c>
      <c r="N33" s="7">
        <v>42</v>
      </c>
      <c r="O33" s="6">
        <v>5</v>
      </c>
      <c r="P33" s="7">
        <v>18</v>
      </c>
      <c r="Q33" s="31">
        <f t="shared" si="0"/>
        <v>249</v>
      </c>
    </row>
    <row r="34" spans="1:17" x14ac:dyDescent="0.25">
      <c r="A34" s="70">
        <v>17</v>
      </c>
      <c r="B34" s="44" t="s">
        <v>486</v>
      </c>
      <c r="C34" s="2" t="s">
        <v>91</v>
      </c>
      <c r="D34" s="2">
        <v>15</v>
      </c>
      <c r="E34" s="98">
        <v>0.17986111111111111</v>
      </c>
      <c r="F34" s="6">
        <v>33</v>
      </c>
      <c r="G34" s="60">
        <v>8.9</v>
      </c>
      <c r="H34" s="6">
        <v>56</v>
      </c>
      <c r="I34" s="7">
        <v>40</v>
      </c>
      <c r="J34" s="7">
        <v>61</v>
      </c>
      <c r="K34" s="6">
        <v>35</v>
      </c>
      <c r="L34" s="7">
        <v>54</v>
      </c>
      <c r="M34" s="6">
        <v>190</v>
      </c>
      <c r="N34" s="7">
        <v>33</v>
      </c>
      <c r="O34" s="6">
        <v>28</v>
      </c>
      <c r="P34" s="7">
        <v>63</v>
      </c>
      <c r="Q34" s="31">
        <f t="shared" si="0"/>
        <v>300</v>
      </c>
    </row>
    <row r="35" spans="1:17" x14ac:dyDescent="0.25">
      <c r="A35" s="70">
        <v>18</v>
      </c>
      <c r="B35" s="46" t="s">
        <v>487</v>
      </c>
      <c r="C35" s="2" t="s">
        <v>91</v>
      </c>
      <c r="D35" s="2">
        <v>15</v>
      </c>
      <c r="E35" s="98">
        <v>0.19375000000000001</v>
      </c>
      <c r="F35" s="6">
        <v>27</v>
      </c>
      <c r="G35" s="60">
        <v>10</v>
      </c>
      <c r="H35" s="6">
        <v>31</v>
      </c>
      <c r="I35" s="7">
        <v>21</v>
      </c>
      <c r="J35" s="7">
        <v>28</v>
      </c>
      <c r="K35" s="6">
        <v>27</v>
      </c>
      <c r="L35" s="7">
        <v>32</v>
      </c>
      <c r="M35" s="6">
        <v>152</v>
      </c>
      <c r="N35" s="7">
        <v>14</v>
      </c>
      <c r="O35" s="6">
        <v>11</v>
      </c>
      <c r="P35" s="7">
        <v>22</v>
      </c>
      <c r="Q35" s="31">
        <f t="shared" si="0"/>
        <v>154</v>
      </c>
    </row>
    <row r="36" spans="1:17" x14ac:dyDescent="0.25">
      <c r="A36" s="70">
        <v>19</v>
      </c>
      <c r="B36" s="44" t="s">
        <v>488</v>
      </c>
      <c r="C36" s="2" t="s">
        <v>91</v>
      </c>
      <c r="D36" s="2">
        <v>15</v>
      </c>
      <c r="E36" s="98">
        <v>0.17708333333333334</v>
      </c>
      <c r="F36" s="6">
        <v>35</v>
      </c>
      <c r="G36" s="60">
        <v>8.6</v>
      </c>
      <c r="H36" s="6">
        <v>62</v>
      </c>
      <c r="I36" s="7">
        <v>21</v>
      </c>
      <c r="J36" s="7">
        <v>28</v>
      </c>
      <c r="K36" s="6">
        <v>31</v>
      </c>
      <c r="L36" s="7">
        <v>44</v>
      </c>
      <c r="M36" s="6">
        <v>203</v>
      </c>
      <c r="N36" s="7">
        <v>43</v>
      </c>
      <c r="O36" s="6">
        <v>18</v>
      </c>
      <c r="P36" s="7">
        <v>41</v>
      </c>
      <c r="Q36" s="31">
        <f t="shared" si="0"/>
        <v>253</v>
      </c>
    </row>
    <row r="37" spans="1:17" x14ac:dyDescent="0.25">
      <c r="A37" s="70">
        <v>20</v>
      </c>
      <c r="B37" s="44" t="s">
        <v>489</v>
      </c>
      <c r="C37" s="2" t="s">
        <v>91</v>
      </c>
      <c r="D37" s="2">
        <v>15</v>
      </c>
      <c r="E37" s="98">
        <v>0.25069444444444444</v>
      </c>
      <c r="F37" s="6">
        <v>3</v>
      </c>
      <c r="G37" s="60">
        <v>12</v>
      </c>
      <c r="H37" s="6">
        <v>6</v>
      </c>
      <c r="I37" s="7">
        <v>9</v>
      </c>
      <c r="J37" s="7">
        <v>7</v>
      </c>
      <c r="K37" s="6">
        <v>20</v>
      </c>
      <c r="L37" s="7">
        <v>17</v>
      </c>
      <c r="M37" s="6">
        <v>130</v>
      </c>
      <c r="N37" s="7">
        <v>5</v>
      </c>
      <c r="O37" s="6">
        <v>12</v>
      </c>
      <c r="P37" s="7">
        <v>24</v>
      </c>
      <c r="Q37" s="31">
        <f t="shared" si="0"/>
        <v>62</v>
      </c>
    </row>
    <row r="38" spans="1:17" x14ac:dyDescent="0.25">
      <c r="A38" s="70">
        <v>21</v>
      </c>
      <c r="B38" s="44" t="s">
        <v>490</v>
      </c>
      <c r="C38" s="2" t="s">
        <v>91</v>
      </c>
      <c r="D38" s="2">
        <v>15</v>
      </c>
      <c r="E38" s="98">
        <v>0.18333333333333335</v>
      </c>
      <c r="F38" s="6">
        <v>32</v>
      </c>
      <c r="G38" s="60">
        <v>9.5</v>
      </c>
      <c r="H38" s="6">
        <v>41</v>
      </c>
      <c r="I38" s="7">
        <v>21</v>
      </c>
      <c r="J38" s="7">
        <v>28</v>
      </c>
      <c r="K38" s="6">
        <v>35</v>
      </c>
      <c r="L38" s="7">
        <v>54</v>
      </c>
      <c r="M38" s="6">
        <v>170</v>
      </c>
      <c r="N38" s="7">
        <v>23</v>
      </c>
      <c r="O38" s="6">
        <v>11</v>
      </c>
      <c r="P38" s="7">
        <v>22</v>
      </c>
      <c r="Q38" s="31">
        <f t="shared" si="0"/>
        <v>200</v>
      </c>
    </row>
    <row r="39" spans="1:17" x14ac:dyDescent="0.25">
      <c r="A39" s="70">
        <v>22</v>
      </c>
      <c r="B39" s="44" t="s">
        <v>491</v>
      </c>
      <c r="C39" s="2" t="s">
        <v>91</v>
      </c>
      <c r="D39" s="2">
        <v>15</v>
      </c>
      <c r="E39" s="98">
        <v>0.17013888888888887</v>
      </c>
      <c r="F39" s="6">
        <v>40</v>
      </c>
      <c r="G39" s="60">
        <v>8.9</v>
      </c>
      <c r="H39" s="6">
        <v>56</v>
      </c>
      <c r="I39" s="7">
        <v>21</v>
      </c>
      <c r="J39" s="7">
        <v>28</v>
      </c>
      <c r="K39" s="6">
        <v>37</v>
      </c>
      <c r="L39" s="7">
        <v>5</v>
      </c>
      <c r="M39" s="6">
        <v>194</v>
      </c>
      <c r="N39" s="7">
        <v>35</v>
      </c>
      <c r="O39" s="6">
        <v>-2</v>
      </c>
      <c r="P39" s="7">
        <v>2</v>
      </c>
      <c r="Q39" s="31">
        <f t="shared" si="0"/>
        <v>166</v>
      </c>
    </row>
    <row r="40" spans="1:17" x14ac:dyDescent="0.25">
      <c r="A40" s="70">
        <v>23</v>
      </c>
      <c r="B40" s="44" t="s">
        <v>492</v>
      </c>
      <c r="C40" s="2" t="s">
        <v>92</v>
      </c>
      <c r="D40" s="2">
        <v>15</v>
      </c>
      <c r="E40" s="98">
        <v>0.28263888888888888</v>
      </c>
      <c r="F40" s="6">
        <v>0</v>
      </c>
      <c r="G40" s="60">
        <v>11.6</v>
      </c>
      <c r="H40" s="6">
        <v>1</v>
      </c>
      <c r="I40" s="7">
        <v>0</v>
      </c>
      <c r="J40" s="7">
        <v>0</v>
      </c>
      <c r="K40" s="6">
        <v>19</v>
      </c>
      <c r="L40" s="7">
        <v>14</v>
      </c>
      <c r="M40" s="6">
        <v>132</v>
      </c>
      <c r="N40" s="7">
        <v>0</v>
      </c>
      <c r="O40" s="6">
        <v>-5</v>
      </c>
      <c r="P40" s="7">
        <v>1</v>
      </c>
      <c r="Q40" s="31">
        <f t="shared" si="0"/>
        <v>16</v>
      </c>
    </row>
    <row r="41" spans="1:17" x14ac:dyDescent="0.25">
      <c r="A41" s="70">
        <v>24</v>
      </c>
      <c r="B41" s="44" t="s">
        <v>493</v>
      </c>
      <c r="C41" s="2" t="s">
        <v>91</v>
      </c>
      <c r="D41" s="2">
        <v>15</v>
      </c>
      <c r="E41" s="98">
        <v>0.19652777777777777</v>
      </c>
      <c r="F41" s="6">
        <v>25</v>
      </c>
      <c r="G41" s="60">
        <v>9.6999999999999993</v>
      </c>
      <c r="H41" s="6">
        <v>37</v>
      </c>
      <c r="I41" s="7">
        <v>21</v>
      </c>
      <c r="J41" s="7">
        <v>28</v>
      </c>
      <c r="K41" s="6">
        <v>28</v>
      </c>
      <c r="L41" s="7">
        <v>35</v>
      </c>
      <c r="M41" s="6">
        <v>173</v>
      </c>
      <c r="N41" s="7">
        <v>24</v>
      </c>
      <c r="O41" s="6">
        <v>21</v>
      </c>
      <c r="P41" s="7">
        <v>50</v>
      </c>
      <c r="Q41" s="31">
        <f t="shared" si="0"/>
        <v>199</v>
      </c>
    </row>
    <row r="42" spans="1:17" x14ac:dyDescent="0.25">
      <c r="A42" s="70"/>
      <c r="B42" s="44" t="s">
        <v>494</v>
      </c>
      <c r="C42" s="47" t="s">
        <v>92</v>
      </c>
      <c r="D42" s="3">
        <v>15</v>
      </c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4.5715277777777796</v>
      </c>
      <c r="F48" s="17">
        <f t="shared" ref="F48:P48" si="1">SUM(F18:F47)</f>
        <v>632</v>
      </c>
      <c r="G48" s="61">
        <f t="shared" si="1"/>
        <v>229.6</v>
      </c>
      <c r="H48" s="17">
        <f>SUM(H18:H47)</f>
        <v>892</v>
      </c>
      <c r="I48" s="18">
        <f t="shared" si="1"/>
        <v>359</v>
      </c>
      <c r="J48" s="18">
        <f t="shared" si="1"/>
        <v>514</v>
      </c>
      <c r="K48" s="17">
        <f t="shared" si="1"/>
        <v>750</v>
      </c>
      <c r="L48" s="18">
        <f t="shared" si="1"/>
        <v>945</v>
      </c>
      <c r="M48" s="17">
        <f t="shared" si="1"/>
        <v>4362</v>
      </c>
      <c r="N48" s="18">
        <f t="shared" si="1"/>
        <v>601</v>
      </c>
      <c r="O48" s="17">
        <f t="shared" si="1"/>
        <v>297</v>
      </c>
      <c r="P48" s="18">
        <f t="shared" si="1"/>
        <v>706</v>
      </c>
      <c r="Q48" s="31">
        <f t="shared" si="0"/>
        <v>4290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0.19048032407407414</v>
      </c>
      <c r="F49" s="19">
        <f>SUM(F18:F47)/$F13</f>
        <v>26.333333333333332</v>
      </c>
      <c r="G49" s="62">
        <f>SUM(G18:G47)/$F13</f>
        <v>9.5666666666666664</v>
      </c>
      <c r="H49" s="19">
        <f>SUM(H18:H47)/$F13</f>
        <v>37.166666666666664</v>
      </c>
      <c r="I49" s="19">
        <f t="shared" ref="I49:P49" si="2">SUM(I18:I47)/$F13</f>
        <v>14.958333333333334</v>
      </c>
      <c r="J49" s="19">
        <f t="shared" si="2"/>
        <v>21.416666666666668</v>
      </c>
      <c r="K49" s="19">
        <f t="shared" si="2"/>
        <v>31.25</v>
      </c>
      <c r="L49" s="19">
        <f t="shared" si="2"/>
        <v>39.375</v>
      </c>
      <c r="M49" s="19">
        <f t="shared" si="2"/>
        <v>181.75</v>
      </c>
      <c r="N49" s="19">
        <f t="shared" si="2"/>
        <v>25.041666666666668</v>
      </c>
      <c r="O49" s="19">
        <f t="shared" si="2"/>
        <v>12.375</v>
      </c>
      <c r="P49" s="19">
        <f t="shared" si="2"/>
        <v>29.416666666666668</v>
      </c>
      <c r="Q49" s="19">
        <f>SUM(Q18:Q47)/$F13/6</f>
        <v>29.791666666666668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  <mergeCell ref="A15:A17"/>
    <mergeCell ref="B15:B17"/>
    <mergeCell ref="C15:C17"/>
    <mergeCell ref="D15:D17"/>
    <mergeCell ref="D6:F6"/>
    <mergeCell ref="A12:F12"/>
    <mergeCell ref="A1:S1"/>
    <mergeCell ref="A2:S2"/>
    <mergeCell ref="A3:S3"/>
    <mergeCell ref="J5:Q5"/>
    <mergeCell ref="P12:R12"/>
    <mergeCell ref="P8:R8"/>
    <mergeCell ref="P10:R10"/>
  </mergeCells>
  <phoneticPr fontId="10" type="noConversion"/>
  <conditionalFormatting sqref="K29">
    <cfRule type="cellIs" dxfId="19" priority="2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9" tint="-0.499984740745262"/>
    <pageSetUpPr fitToPage="1"/>
  </sheetPr>
  <dimension ref="A1:S56"/>
  <sheetViews>
    <sheetView view="pageBreakPreview" zoomScale="80" zoomScaleNormal="70" zoomScaleSheetLayoutView="100" workbookViewId="0">
      <selection activeCell="D43" sqref="D43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.14062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3" t="s">
        <v>495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496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455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22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497</v>
      </c>
      <c r="C18" s="2" t="s">
        <v>92</v>
      </c>
      <c r="D18" s="2">
        <v>15</v>
      </c>
      <c r="E18" s="98">
        <v>0.15625</v>
      </c>
      <c r="F18" s="4">
        <v>32</v>
      </c>
      <c r="G18" s="60">
        <v>8.5</v>
      </c>
      <c r="H18" s="4">
        <v>47</v>
      </c>
      <c r="I18" s="5">
        <v>10</v>
      </c>
      <c r="J18" s="5">
        <v>30</v>
      </c>
      <c r="K18" s="4">
        <v>39</v>
      </c>
      <c r="L18" s="5">
        <v>53</v>
      </c>
      <c r="M18" s="4">
        <v>217</v>
      </c>
      <c r="N18" s="5">
        <v>37</v>
      </c>
      <c r="O18" s="4">
        <v>-12</v>
      </c>
      <c r="P18" s="5">
        <v>0</v>
      </c>
      <c r="Q18" s="31">
        <f>(F18+H18+J18+L18+N18+P18)</f>
        <v>199</v>
      </c>
    </row>
    <row r="19" spans="1:17" x14ac:dyDescent="0.25">
      <c r="A19" s="69">
        <v>2</v>
      </c>
      <c r="B19" s="44" t="s">
        <v>498</v>
      </c>
      <c r="C19" s="2" t="s">
        <v>92</v>
      </c>
      <c r="D19" s="2">
        <v>15</v>
      </c>
      <c r="E19" s="98">
        <v>0.18680555555555556</v>
      </c>
      <c r="F19" s="6">
        <v>15</v>
      </c>
      <c r="G19" s="60">
        <v>10.8</v>
      </c>
      <c r="H19" s="6">
        <v>5</v>
      </c>
      <c r="I19" s="7">
        <v>0</v>
      </c>
      <c r="J19" s="7">
        <v>0</v>
      </c>
      <c r="K19" s="6">
        <v>34</v>
      </c>
      <c r="L19" s="7">
        <v>40</v>
      </c>
      <c r="M19" s="6">
        <v>160</v>
      </c>
      <c r="N19" s="7">
        <v>4</v>
      </c>
      <c r="O19" s="6">
        <v>8</v>
      </c>
      <c r="P19" s="7">
        <v>24</v>
      </c>
      <c r="Q19" s="31">
        <f t="shared" ref="Q19:Q48" si="0">(F19+H19+J19+L19+N19+P19)</f>
        <v>88</v>
      </c>
    </row>
    <row r="20" spans="1:17" x14ac:dyDescent="0.25">
      <c r="A20" s="69">
        <v>3</v>
      </c>
      <c r="B20" s="44" t="s">
        <v>499</v>
      </c>
      <c r="C20" s="2" t="s">
        <v>92</v>
      </c>
      <c r="D20" s="2">
        <v>15</v>
      </c>
      <c r="E20" s="98">
        <v>0.18541666666666667</v>
      </c>
      <c r="F20" s="6">
        <v>16</v>
      </c>
      <c r="G20" s="60">
        <v>9.9</v>
      </c>
      <c r="H20" s="6">
        <v>6</v>
      </c>
      <c r="I20" s="7">
        <v>7</v>
      </c>
      <c r="J20" s="7">
        <v>19</v>
      </c>
      <c r="K20" s="6">
        <v>35</v>
      </c>
      <c r="L20" s="7">
        <v>42</v>
      </c>
      <c r="M20" s="6">
        <v>194</v>
      </c>
      <c r="N20" s="7">
        <v>16</v>
      </c>
      <c r="O20" s="6">
        <v>-1</v>
      </c>
      <c r="P20" s="7">
        <v>6</v>
      </c>
      <c r="Q20" s="31">
        <f t="shared" si="0"/>
        <v>105</v>
      </c>
    </row>
    <row r="21" spans="1:17" x14ac:dyDescent="0.25">
      <c r="A21" s="69">
        <v>4</v>
      </c>
      <c r="B21" s="44" t="s">
        <v>500</v>
      </c>
      <c r="C21" s="2" t="s">
        <v>92</v>
      </c>
      <c r="D21" s="2">
        <v>15</v>
      </c>
      <c r="E21" s="98">
        <v>0.14791666666666667</v>
      </c>
      <c r="F21" s="6">
        <v>42</v>
      </c>
      <c r="G21" s="60">
        <v>9.1999999999999993</v>
      </c>
      <c r="H21" s="6">
        <v>30</v>
      </c>
      <c r="I21" s="7">
        <v>8</v>
      </c>
      <c r="J21" s="7">
        <v>22</v>
      </c>
      <c r="K21" s="6">
        <v>40</v>
      </c>
      <c r="L21" s="7">
        <v>56</v>
      </c>
      <c r="M21" s="6">
        <v>223</v>
      </c>
      <c r="N21" s="7">
        <v>38</v>
      </c>
      <c r="O21" s="6">
        <v>7</v>
      </c>
      <c r="P21" s="7">
        <v>22</v>
      </c>
      <c r="Q21" s="31">
        <f t="shared" si="0"/>
        <v>210</v>
      </c>
    </row>
    <row r="22" spans="1:17" x14ac:dyDescent="0.25">
      <c r="A22" s="69">
        <v>5</v>
      </c>
      <c r="B22" s="44" t="s">
        <v>501</v>
      </c>
      <c r="C22" s="2" t="s">
        <v>92</v>
      </c>
      <c r="D22" s="2">
        <v>15</v>
      </c>
      <c r="E22" s="98">
        <v>0.17708333333333334</v>
      </c>
      <c r="F22" s="6">
        <v>20</v>
      </c>
      <c r="G22" s="60">
        <v>9.1999999999999993</v>
      </c>
      <c r="H22" s="6">
        <v>30</v>
      </c>
      <c r="I22" s="7">
        <v>9</v>
      </c>
      <c r="J22" s="7">
        <v>26</v>
      </c>
      <c r="K22" s="6">
        <v>35</v>
      </c>
      <c r="L22" s="7">
        <v>42</v>
      </c>
      <c r="M22" s="6">
        <v>215</v>
      </c>
      <c r="N22" s="7">
        <v>30</v>
      </c>
      <c r="O22" s="6">
        <v>0</v>
      </c>
      <c r="P22" s="7">
        <v>8</v>
      </c>
      <c r="Q22" s="31">
        <f t="shared" si="0"/>
        <v>156</v>
      </c>
    </row>
    <row r="23" spans="1:17" x14ac:dyDescent="0.25">
      <c r="A23" s="69">
        <v>6</v>
      </c>
      <c r="B23" s="44" t="s">
        <v>502</v>
      </c>
      <c r="C23" s="2" t="s">
        <v>91</v>
      </c>
      <c r="D23" s="2">
        <v>15</v>
      </c>
      <c r="E23" s="98">
        <v>0.23680555555555557</v>
      </c>
      <c r="F23" s="6">
        <v>8</v>
      </c>
      <c r="G23" s="60">
        <v>12.9</v>
      </c>
      <c r="H23" s="6">
        <v>1</v>
      </c>
      <c r="I23" s="7">
        <v>15</v>
      </c>
      <c r="J23" s="7">
        <v>16</v>
      </c>
      <c r="K23" s="6">
        <v>25</v>
      </c>
      <c r="L23" s="7">
        <v>27</v>
      </c>
      <c r="M23" s="6">
        <v>145</v>
      </c>
      <c r="N23" s="7">
        <v>10</v>
      </c>
      <c r="O23" s="6">
        <v>9</v>
      </c>
      <c r="P23" s="7">
        <v>19</v>
      </c>
      <c r="Q23" s="31">
        <f t="shared" si="0"/>
        <v>81</v>
      </c>
    </row>
    <row r="24" spans="1:17" x14ac:dyDescent="0.25">
      <c r="A24" s="69">
        <v>7</v>
      </c>
      <c r="B24" s="44" t="s">
        <v>503</v>
      </c>
      <c r="C24" s="2" t="s">
        <v>92</v>
      </c>
      <c r="D24" s="2">
        <v>15</v>
      </c>
      <c r="E24" s="98">
        <v>0.15694444444444444</v>
      </c>
      <c r="F24" s="6">
        <v>32</v>
      </c>
      <c r="G24" s="60">
        <v>9.3000000000000007</v>
      </c>
      <c r="H24" s="6">
        <v>28</v>
      </c>
      <c r="I24" s="7">
        <v>7</v>
      </c>
      <c r="J24" s="7">
        <v>19</v>
      </c>
      <c r="K24" s="6">
        <v>38</v>
      </c>
      <c r="L24" s="7">
        <v>50</v>
      </c>
      <c r="M24" s="6">
        <v>222</v>
      </c>
      <c r="N24" s="7">
        <v>37</v>
      </c>
      <c r="O24" s="6">
        <v>12</v>
      </c>
      <c r="P24" s="7">
        <v>32</v>
      </c>
      <c r="Q24" s="31">
        <f t="shared" si="0"/>
        <v>198</v>
      </c>
    </row>
    <row r="25" spans="1:17" x14ac:dyDescent="0.25">
      <c r="A25" s="69">
        <v>8</v>
      </c>
      <c r="B25" s="44" t="s">
        <v>504</v>
      </c>
      <c r="C25" s="2" t="s">
        <v>91</v>
      </c>
      <c r="D25" s="2">
        <v>15</v>
      </c>
      <c r="E25" s="98">
        <v>0.20555555555555557</v>
      </c>
      <c r="F25" s="6">
        <v>21</v>
      </c>
      <c r="G25" s="60">
        <v>9.3000000000000007</v>
      </c>
      <c r="H25" s="6">
        <v>47</v>
      </c>
      <c r="I25" s="7">
        <v>21</v>
      </c>
      <c r="J25" s="7">
        <v>28</v>
      </c>
      <c r="K25" s="6">
        <v>30</v>
      </c>
      <c r="L25" s="7">
        <v>41</v>
      </c>
      <c r="M25" s="6">
        <v>182</v>
      </c>
      <c r="N25" s="7">
        <v>29</v>
      </c>
      <c r="O25" s="6">
        <v>21</v>
      </c>
      <c r="P25" s="7">
        <v>50</v>
      </c>
      <c r="Q25" s="31">
        <f t="shared" si="0"/>
        <v>216</v>
      </c>
    </row>
    <row r="26" spans="1:17" x14ac:dyDescent="0.25">
      <c r="A26" s="69">
        <v>9</v>
      </c>
      <c r="B26" s="44" t="s">
        <v>505</v>
      </c>
      <c r="C26" s="2" t="s">
        <v>92</v>
      </c>
      <c r="D26" s="2">
        <v>15</v>
      </c>
      <c r="E26" s="98">
        <v>0.18680555555555556</v>
      </c>
      <c r="F26" s="6">
        <v>15</v>
      </c>
      <c r="G26" s="60">
        <v>10</v>
      </c>
      <c r="H26" s="6">
        <v>14</v>
      </c>
      <c r="I26" s="7">
        <v>0</v>
      </c>
      <c r="J26" s="7">
        <v>0</v>
      </c>
      <c r="K26" s="6">
        <v>27</v>
      </c>
      <c r="L26" s="7">
        <v>26</v>
      </c>
      <c r="M26" s="6">
        <v>201</v>
      </c>
      <c r="N26" s="7">
        <v>21</v>
      </c>
      <c r="O26" s="6">
        <v>24</v>
      </c>
      <c r="P26" s="7">
        <v>62</v>
      </c>
      <c r="Q26" s="31">
        <f t="shared" si="0"/>
        <v>138</v>
      </c>
    </row>
    <row r="27" spans="1:17" x14ac:dyDescent="0.25">
      <c r="A27" s="69">
        <v>10</v>
      </c>
      <c r="B27" s="44" t="s">
        <v>506</v>
      </c>
      <c r="C27" s="2" t="s">
        <v>91</v>
      </c>
      <c r="D27" s="2">
        <v>15</v>
      </c>
      <c r="E27" s="98">
        <v>0.19930555555555554</v>
      </c>
      <c r="F27" s="6">
        <v>24</v>
      </c>
      <c r="G27" s="60">
        <v>10.1</v>
      </c>
      <c r="H27" s="6">
        <v>29</v>
      </c>
      <c r="I27" s="7">
        <v>21</v>
      </c>
      <c r="J27" s="7">
        <v>28</v>
      </c>
      <c r="K27" s="6">
        <v>32</v>
      </c>
      <c r="L27" s="7">
        <v>47</v>
      </c>
      <c r="M27" s="6">
        <v>187</v>
      </c>
      <c r="N27" s="7">
        <v>31</v>
      </c>
      <c r="O27" s="6">
        <v>14</v>
      </c>
      <c r="P27" s="7">
        <v>29</v>
      </c>
      <c r="Q27" s="31">
        <f t="shared" si="0"/>
        <v>188</v>
      </c>
    </row>
    <row r="28" spans="1:17" x14ac:dyDescent="0.25">
      <c r="A28" s="69">
        <v>11</v>
      </c>
      <c r="B28" s="44" t="s">
        <v>507</v>
      </c>
      <c r="C28" s="2" t="s">
        <v>91</v>
      </c>
      <c r="D28" s="2">
        <v>15</v>
      </c>
      <c r="E28" s="98">
        <v>0.24791666666666667</v>
      </c>
      <c r="F28" s="6">
        <v>4</v>
      </c>
      <c r="G28" s="60">
        <v>10.1</v>
      </c>
      <c r="H28" s="6">
        <v>29</v>
      </c>
      <c r="I28" s="7">
        <v>12</v>
      </c>
      <c r="J28" s="7">
        <v>10</v>
      </c>
      <c r="K28" s="6">
        <v>31</v>
      </c>
      <c r="L28" s="7">
        <v>44</v>
      </c>
      <c r="M28" s="6">
        <v>157</v>
      </c>
      <c r="N28" s="7">
        <v>16</v>
      </c>
      <c r="O28" s="6">
        <v>19</v>
      </c>
      <c r="P28" s="7">
        <v>44</v>
      </c>
      <c r="Q28" s="31">
        <f t="shared" si="0"/>
        <v>147</v>
      </c>
    </row>
    <row r="29" spans="1:17" x14ac:dyDescent="0.25">
      <c r="A29" s="69">
        <v>12</v>
      </c>
      <c r="B29" s="45" t="s">
        <v>508</v>
      </c>
      <c r="C29" s="2" t="s">
        <v>91</v>
      </c>
      <c r="D29" s="2">
        <v>15</v>
      </c>
      <c r="E29" s="98">
        <v>0.25833333333333336</v>
      </c>
      <c r="F29" s="6">
        <v>1</v>
      </c>
      <c r="G29" s="60">
        <v>12.1</v>
      </c>
      <c r="H29" s="6">
        <v>5</v>
      </c>
      <c r="I29" s="7">
        <v>20</v>
      </c>
      <c r="J29" s="7">
        <v>26</v>
      </c>
      <c r="K29" s="6">
        <v>29</v>
      </c>
      <c r="L29" s="7">
        <v>38</v>
      </c>
      <c r="M29" s="6">
        <v>167</v>
      </c>
      <c r="N29" s="7">
        <v>21</v>
      </c>
      <c r="O29" s="6">
        <v>21</v>
      </c>
      <c r="P29" s="7">
        <v>50</v>
      </c>
      <c r="Q29" s="31">
        <f t="shared" si="0"/>
        <v>141</v>
      </c>
    </row>
    <row r="30" spans="1:17" x14ac:dyDescent="0.25">
      <c r="A30" s="69">
        <v>13</v>
      </c>
      <c r="B30" s="44" t="s">
        <v>509</v>
      </c>
      <c r="C30" s="2" t="s">
        <v>92</v>
      </c>
      <c r="D30" s="2">
        <v>15</v>
      </c>
      <c r="E30" s="98">
        <v>0.1361111111111111</v>
      </c>
      <c r="F30" s="6">
        <v>54</v>
      </c>
      <c r="G30" s="60">
        <v>8</v>
      </c>
      <c r="H30" s="6">
        <v>58</v>
      </c>
      <c r="I30" s="7">
        <v>22</v>
      </c>
      <c r="J30" s="7">
        <v>65</v>
      </c>
      <c r="K30" s="6">
        <v>34</v>
      </c>
      <c r="L30" s="7">
        <v>40</v>
      </c>
      <c r="M30" s="6">
        <v>225</v>
      </c>
      <c r="N30" s="7">
        <v>40</v>
      </c>
      <c r="O30" s="6">
        <v>3</v>
      </c>
      <c r="P30" s="7">
        <v>14</v>
      </c>
      <c r="Q30" s="31">
        <f t="shared" si="0"/>
        <v>271</v>
      </c>
    </row>
    <row r="31" spans="1:17" x14ac:dyDescent="0.25">
      <c r="A31" s="70">
        <v>14</v>
      </c>
      <c r="B31" s="44" t="s">
        <v>510</v>
      </c>
      <c r="C31" s="2" t="s">
        <v>91</v>
      </c>
      <c r="D31" s="2">
        <v>15</v>
      </c>
      <c r="E31" s="98">
        <v>0.1986111111111111</v>
      </c>
      <c r="F31" s="6">
        <v>24</v>
      </c>
      <c r="G31" s="60">
        <v>11.9</v>
      </c>
      <c r="H31" s="6">
        <v>7</v>
      </c>
      <c r="I31" s="7">
        <v>20</v>
      </c>
      <c r="J31" s="7">
        <v>26</v>
      </c>
      <c r="K31" s="6">
        <v>30</v>
      </c>
      <c r="L31" s="7">
        <v>41</v>
      </c>
      <c r="M31" s="6">
        <v>150</v>
      </c>
      <c r="N31" s="7">
        <v>13</v>
      </c>
      <c r="O31" s="6">
        <v>11</v>
      </c>
      <c r="P31" s="7">
        <v>22</v>
      </c>
      <c r="Q31" s="31">
        <f t="shared" si="0"/>
        <v>133</v>
      </c>
    </row>
    <row r="32" spans="1:17" x14ac:dyDescent="0.25">
      <c r="A32" s="70">
        <v>15</v>
      </c>
      <c r="B32" s="44" t="s">
        <v>511</v>
      </c>
      <c r="C32" s="2" t="s">
        <v>91</v>
      </c>
      <c r="D32" s="2">
        <v>15</v>
      </c>
      <c r="E32" s="98">
        <v>0.18680555555555556</v>
      </c>
      <c r="F32" s="6">
        <v>30</v>
      </c>
      <c r="G32" s="60">
        <v>12.7</v>
      </c>
      <c r="H32" s="6">
        <v>2</v>
      </c>
      <c r="I32" s="7">
        <v>12</v>
      </c>
      <c r="J32" s="7">
        <v>10</v>
      </c>
      <c r="K32" s="6">
        <v>33</v>
      </c>
      <c r="L32" s="7">
        <v>50</v>
      </c>
      <c r="M32" s="6">
        <v>160</v>
      </c>
      <c r="N32" s="7">
        <v>18</v>
      </c>
      <c r="O32" s="6">
        <v>15</v>
      </c>
      <c r="P32" s="7">
        <v>32</v>
      </c>
      <c r="Q32" s="31">
        <f t="shared" si="0"/>
        <v>142</v>
      </c>
    </row>
    <row r="33" spans="1:17" x14ac:dyDescent="0.25">
      <c r="A33" s="70">
        <v>16</v>
      </c>
      <c r="B33" s="44" t="s">
        <v>512</v>
      </c>
      <c r="C33" s="2" t="s">
        <v>92</v>
      </c>
      <c r="D33" s="2">
        <v>15</v>
      </c>
      <c r="E33" s="98">
        <v>0.14583333333333334</v>
      </c>
      <c r="F33" s="6">
        <v>45</v>
      </c>
      <c r="G33" s="60">
        <v>8.1</v>
      </c>
      <c r="H33" s="6">
        <v>56</v>
      </c>
      <c r="I33" s="7">
        <v>11</v>
      </c>
      <c r="J33" s="7">
        <v>34</v>
      </c>
      <c r="K33" s="6">
        <v>35</v>
      </c>
      <c r="L33" s="7">
        <v>42</v>
      </c>
      <c r="M33" s="6">
        <v>254</v>
      </c>
      <c r="N33" s="7">
        <v>62</v>
      </c>
      <c r="O33" s="6">
        <v>19</v>
      </c>
      <c r="P33" s="7">
        <v>52</v>
      </c>
      <c r="Q33" s="31">
        <f t="shared" si="0"/>
        <v>291</v>
      </c>
    </row>
    <row r="34" spans="1:17" x14ac:dyDescent="0.25">
      <c r="A34" s="70">
        <v>17</v>
      </c>
      <c r="B34" s="44" t="s">
        <v>513</v>
      </c>
      <c r="C34" s="2" t="s">
        <v>91</v>
      </c>
      <c r="D34" s="2">
        <v>15</v>
      </c>
      <c r="E34" s="98">
        <v>0.19166666666666665</v>
      </c>
      <c r="F34" s="6">
        <v>28</v>
      </c>
      <c r="G34" s="60">
        <v>11.6</v>
      </c>
      <c r="H34" s="6">
        <v>10</v>
      </c>
      <c r="I34" s="7">
        <v>12</v>
      </c>
      <c r="J34" s="7">
        <v>10</v>
      </c>
      <c r="K34" s="6">
        <v>32</v>
      </c>
      <c r="L34" s="7">
        <v>47</v>
      </c>
      <c r="M34" s="6">
        <v>166</v>
      </c>
      <c r="N34" s="7">
        <v>21</v>
      </c>
      <c r="O34" s="6">
        <v>23</v>
      </c>
      <c r="P34" s="7">
        <v>54</v>
      </c>
      <c r="Q34" s="31">
        <f t="shared" si="0"/>
        <v>170</v>
      </c>
    </row>
    <row r="35" spans="1:17" x14ac:dyDescent="0.25">
      <c r="A35" s="70">
        <v>18</v>
      </c>
      <c r="B35" s="46" t="s">
        <v>514</v>
      </c>
      <c r="C35" s="2" t="s">
        <v>92</v>
      </c>
      <c r="D35" s="2">
        <v>15</v>
      </c>
      <c r="E35" s="98">
        <v>0.16319444444444445</v>
      </c>
      <c r="F35" s="6">
        <v>27</v>
      </c>
      <c r="G35" s="60">
        <v>10</v>
      </c>
      <c r="H35" s="6">
        <v>14</v>
      </c>
      <c r="I35" s="7">
        <v>4</v>
      </c>
      <c r="J35" s="7">
        <v>16</v>
      </c>
      <c r="K35" s="6">
        <v>38</v>
      </c>
      <c r="L35" s="7">
        <v>50</v>
      </c>
      <c r="M35" s="6">
        <v>218</v>
      </c>
      <c r="N35" s="7">
        <v>33</v>
      </c>
      <c r="O35" s="6">
        <v>15</v>
      </c>
      <c r="P35" s="7">
        <v>41</v>
      </c>
      <c r="Q35" s="31">
        <f t="shared" si="0"/>
        <v>181</v>
      </c>
    </row>
    <row r="36" spans="1:17" x14ac:dyDescent="0.25">
      <c r="A36" s="70">
        <v>19</v>
      </c>
      <c r="B36" s="44" t="s">
        <v>515</v>
      </c>
      <c r="C36" s="2" t="s">
        <v>92</v>
      </c>
      <c r="D36" s="2">
        <v>15</v>
      </c>
      <c r="E36" s="98">
        <v>0.15277777777777776</v>
      </c>
      <c r="F36" s="6">
        <v>35</v>
      </c>
      <c r="G36" s="60">
        <v>9.4</v>
      </c>
      <c r="H36" s="6">
        <v>26</v>
      </c>
      <c r="I36" s="7">
        <v>8</v>
      </c>
      <c r="J36" s="7">
        <v>22</v>
      </c>
      <c r="K36" s="6">
        <v>34</v>
      </c>
      <c r="L36" s="7">
        <v>40</v>
      </c>
      <c r="M36" s="6">
        <v>198</v>
      </c>
      <c r="N36" s="7">
        <v>19</v>
      </c>
      <c r="O36" s="6">
        <v>9</v>
      </c>
      <c r="P36" s="7">
        <v>26</v>
      </c>
      <c r="Q36" s="31">
        <f t="shared" si="0"/>
        <v>168</v>
      </c>
    </row>
    <row r="37" spans="1:17" x14ac:dyDescent="0.25">
      <c r="A37" s="70">
        <v>20</v>
      </c>
      <c r="B37" s="44" t="s">
        <v>516</v>
      </c>
      <c r="C37" s="2" t="s">
        <v>91</v>
      </c>
      <c r="D37" s="2">
        <v>15</v>
      </c>
      <c r="E37" s="98">
        <v>0.19930555555555554</v>
      </c>
      <c r="F37" s="6">
        <v>24</v>
      </c>
      <c r="G37" s="60">
        <v>12.8</v>
      </c>
      <c r="H37" s="6">
        <v>1</v>
      </c>
      <c r="I37" s="7">
        <v>8</v>
      </c>
      <c r="J37" s="7">
        <v>6</v>
      </c>
      <c r="K37" s="6">
        <v>30</v>
      </c>
      <c r="L37" s="7">
        <v>47</v>
      </c>
      <c r="M37" s="6">
        <v>145</v>
      </c>
      <c r="N37" s="7">
        <v>10</v>
      </c>
      <c r="O37" s="6">
        <v>4</v>
      </c>
      <c r="P37" s="7">
        <v>8</v>
      </c>
      <c r="Q37" s="31">
        <f t="shared" si="0"/>
        <v>96</v>
      </c>
    </row>
    <row r="38" spans="1:17" x14ac:dyDescent="0.25">
      <c r="A38" s="70">
        <v>21</v>
      </c>
      <c r="B38" s="44" t="s">
        <v>517</v>
      </c>
      <c r="C38" s="2" t="s">
        <v>91</v>
      </c>
      <c r="D38" s="2">
        <v>15</v>
      </c>
      <c r="E38" s="98">
        <v>0.19513888888888889</v>
      </c>
      <c r="F38" s="6">
        <v>26</v>
      </c>
      <c r="G38" s="60">
        <v>12.9</v>
      </c>
      <c r="H38" s="6">
        <v>1</v>
      </c>
      <c r="I38" s="7">
        <v>5</v>
      </c>
      <c r="J38" s="7">
        <v>3</v>
      </c>
      <c r="K38" s="6">
        <v>30</v>
      </c>
      <c r="L38" s="7">
        <v>47</v>
      </c>
      <c r="M38" s="6">
        <v>165</v>
      </c>
      <c r="N38" s="7">
        <v>20</v>
      </c>
      <c r="O38" s="6">
        <v>4</v>
      </c>
      <c r="P38" s="7">
        <v>8</v>
      </c>
      <c r="Q38" s="31">
        <f t="shared" si="0"/>
        <v>105</v>
      </c>
    </row>
    <row r="39" spans="1:17" x14ac:dyDescent="0.25">
      <c r="A39" s="70">
        <v>22</v>
      </c>
      <c r="B39" s="44" t="s">
        <v>518</v>
      </c>
      <c r="C39" s="2" t="s">
        <v>92</v>
      </c>
      <c r="D39" s="2">
        <v>15</v>
      </c>
      <c r="E39" s="98">
        <v>0.16527777777777777</v>
      </c>
      <c r="F39" s="6">
        <v>26</v>
      </c>
      <c r="G39" s="60">
        <v>10.199999999999999</v>
      </c>
      <c r="H39" s="6">
        <v>11</v>
      </c>
      <c r="I39" s="7">
        <v>0</v>
      </c>
      <c r="J39" s="7">
        <v>0</v>
      </c>
      <c r="K39" s="6">
        <v>31</v>
      </c>
      <c r="L39" s="7">
        <v>34</v>
      </c>
      <c r="M39" s="6">
        <v>208</v>
      </c>
      <c r="N39" s="7">
        <v>24</v>
      </c>
      <c r="O39" s="6">
        <v>8</v>
      </c>
      <c r="P39" s="7">
        <v>24</v>
      </c>
      <c r="Q39" s="31">
        <f t="shared" si="0"/>
        <v>119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74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4.0798611111111107</v>
      </c>
      <c r="F48" s="17">
        <f t="shared" ref="F48:P48" si="1">SUM(F18:F47)</f>
        <v>549</v>
      </c>
      <c r="G48" s="61">
        <f t="shared" si="1"/>
        <v>228.99999999999997</v>
      </c>
      <c r="H48" s="17">
        <f>SUM(H18:H47)</f>
        <v>457</v>
      </c>
      <c r="I48" s="18">
        <f t="shared" si="1"/>
        <v>232</v>
      </c>
      <c r="J48" s="18">
        <f t="shared" si="1"/>
        <v>416</v>
      </c>
      <c r="K48" s="17">
        <f t="shared" si="1"/>
        <v>722</v>
      </c>
      <c r="L48" s="18">
        <f t="shared" si="1"/>
        <v>944</v>
      </c>
      <c r="M48" s="17">
        <f t="shared" si="1"/>
        <v>4159</v>
      </c>
      <c r="N48" s="18">
        <f t="shared" si="1"/>
        <v>550</v>
      </c>
      <c r="O48" s="17">
        <f t="shared" si="1"/>
        <v>233</v>
      </c>
      <c r="P48" s="18">
        <f t="shared" si="1"/>
        <v>627</v>
      </c>
      <c r="Q48" s="31">
        <f t="shared" si="0"/>
        <v>3543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0.18544823232323229</v>
      </c>
      <c r="F49" s="19">
        <f>SUM(F18:F47)/$F13</f>
        <v>24.954545454545453</v>
      </c>
      <c r="G49" s="62">
        <f>SUM(G18:G47)/$F13</f>
        <v>10.409090909090908</v>
      </c>
      <c r="H49" s="19">
        <f>SUM(H18:H47)/$F13</f>
        <v>20.772727272727273</v>
      </c>
      <c r="I49" s="19">
        <f t="shared" ref="I49:P49" si="2">SUM(I18:I47)/$F13</f>
        <v>10.545454545454545</v>
      </c>
      <c r="J49" s="19">
        <f t="shared" si="2"/>
        <v>18.90909090909091</v>
      </c>
      <c r="K49" s="19">
        <f t="shared" si="2"/>
        <v>32.81818181818182</v>
      </c>
      <c r="L49" s="19">
        <f t="shared" si="2"/>
        <v>42.909090909090907</v>
      </c>
      <c r="M49" s="19">
        <f t="shared" si="2"/>
        <v>189.04545454545453</v>
      </c>
      <c r="N49" s="19">
        <f t="shared" si="2"/>
        <v>25</v>
      </c>
      <c r="O49" s="19">
        <f t="shared" si="2"/>
        <v>10.590909090909092</v>
      </c>
      <c r="P49" s="19">
        <f t="shared" si="2"/>
        <v>28.5</v>
      </c>
      <c r="Q49" s="19">
        <f>SUM(Q18:Q47)/$F13/6</f>
        <v>26.84090909090909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conditionalFormatting sqref="K29">
    <cfRule type="cellIs" dxfId="18" priority="2" stopIfTrue="1" operator="equal">
      <formula>0</formula>
    </cfRule>
  </conditionalFormatting>
  <conditionalFormatting sqref="K29">
    <cfRule type="cellIs" dxfId="17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9" tint="-0.499984740745262"/>
    <pageSetUpPr fitToPage="1"/>
  </sheetPr>
  <dimension ref="A1:S56"/>
  <sheetViews>
    <sheetView view="pageBreakPreview" zoomScale="80" zoomScaleNormal="70" zoomScaleSheetLayoutView="100" workbookViewId="0">
      <selection activeCell="D41" sqref="D41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.2851562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3" t="s">
        <v>519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520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455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21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521</v>
      </c>
      <c r="C18" s="2" t="s">
        <v>91</v>
      </c>
      <c r="D18" s="2">
        <v>15</v>
      </c>
      <c r="E18" s="98">
        <v>0.17986111111111111</v>
      </c>
      <c r="F18" s="4">
        <v>33</v>
      </c>
      <c r="G18" s="60">
        <v>9.1</v>
      </c>
      <c r="H18" s="4">
        <v>52</v>
      </c>
      <c r="I18" s="5">
        <v>30</v>
      </c>
      <c r="J18" s="5">
        <v>47</v>
      </c>
      <c r="K18" s="4">
        <v>33</v>
      </c>
      <c r="L18" s="5">
        <v>50</v>
      </c>
      <c r="M18" s="4">
        <v>170</v>
      </c>
      <c r="N18" s="5">
        <v>23</v>
      </c>
      <c r="O18" s="4">
        <v>27</v>
      </c>
      <c r="P18" s="5">
        <v>62</v>
      </c>
      <c r="Q18" s="31">
        <f>(F18+H18+J18+L18+N18+P18)</f>
        <v>267</v>
      </c>
    </row>
    <row r="19" spans="1:17" x14ac:dyDescent="0.25">
      <c r="A19" s="69">
        <v>2</v>
      </c>
      <c r="B19" s="44" t="s">
        <v>522</v>
      </c>
      <c r="C19" s="2" t="s">
        <v>92</v>
      </c>
      <c r="D19" s="2">
        <v>15</v>
      </c>
      <c r="E19" s="98">
        <v>0.15416666666666667</v>
      </c>
      <c r="F19" s="6">
        <v>34</v>
      </c>
      <c r="G19" s="60">
        <v>8.5</v>
      </c>
      <c r="H19" s="6">
        <v>47</v>
      </c>
      <c r="I19" s="7">
        <v>11</v>
      </c>
      <c r="J19" s="7">
        <v>34</v>
      </c>
      <c r="K19" s="6">
        <v>31</v>
      </c>
      <c r="L19" s="7">
        <v>34</v>
      </c>
      <c r="M19" s="6">
        <v>210</v>
      </c>
      <c r="N19" s="7">
        <v>25</v>
      </c>
      <c r="O19" s="6">
        <v>17</v>
      </c>
      <c r="P19" s="7">
        <v>47</v>
      </c>
      <c r="Q19" s="31">
        <f t="shared" ref="Q19:Q48" si="0">(F19+H19+J19+L19+N19+P19)</f>
        <v>221</v>
      </c>
    </row>
    <row r="20" spans="1:17" x14ac:dyDescent="0.25">
      <c r="A20" s="69">
        <v>3</v>
      </c>
      <c r="B20" s="44" t="s">
        <v>523</v>
      </c>
      <c r="C20" s="2" t="s">
        <v>92</v>
      </c>
      <c r="D20" s="2">
        <v>15</v>
      </c>
      <c r="E20" s="98">
        <v>0.18402777777777779</v>
      </c>
      <c r="F20" s="6">
        <v>17</v>
      </c>
      <c r="G20" s="60">
        <v>9.9</v>
      </c>
      <c r="H20" s="6">
        <v>16</v>
      </c>
      <c r="I20" s="7">
        <v>3</v>
      </c>
      <c r="J20" s="7">
        <v>7</v>
      </c>
      <c r="K20" s="6">
        <v>31</v>
      </c>
      <c r="L20" s="7">
        <v>34</v>
      </c>
      <c r="M20" s="6">
        <v>173</v>
      </c>
      <c r="N20" s="7">
        <v>9</v>
      </c>
      <c r="O20" s="6">
        <v>8</v>
      </c>
      <c r="P20" s="7">
        <v>24</v>
      </c>
      <c r="Q20" s="31">
        <f t="shared" si="0"/>
        <v>107</v>
      </c>
    </row>
    <row r="21" spans="1:17" x14ac:dyDescent="0.25">
      <c r="A21" s="69">
        <v>4</v>
      </c>
      <c r="B21" s="44" t="s">
        <v>524</v>
      </c>
      <c r="C21" s="2" t="s">
        <v>91</v>
      </c>
      <c r="D21" s="2">
        <v>15</v>
      </c>
      <c r="E21" s="98">
        <v>0.20208333333333331</v>
      </c>
      <c r="F21" s="6">
        <v>23</v>
      </c>
      <c r="G21" s="60">
        <v>10.6</v>
      </c>
      <c r="H21" s="6">
        <v>20</v>
      </c>
      <c r="I21" s="7">
        <v>12</v>
      </c>
      <c r="J21" s="7">
        <v>10</v>
      </c>
      <c r="K21" s="6">
        <v>23</v>
      </c>
      <c r="L21" s="7"/>
      <c r="M21" s="6">
        <v>145</v>
      </c>
      <c r="N21" s="7">
        <v>10</v>
      </c>
      <c r="O21" s="6">
        <v>8</v>
      </c>
      <c r="P21" s="7">
        <v>16</v>
      </c>
      <c r="Q21" s="31">
        <f t="shared" si="0"/>
        <v>79</v>
      </c>
    </row>
    <row r="22" spans="1:17" x14ac:dyDescent="0.25">
      <c r="A22" s="69">
        <v>5</v>
      </c>
      <c r="B22" s="44" t="s">
        <v>525</v>
      </c>
      <c r="C22" s="2" t="s">
        <v>92</v>
      </c>
      <c r="D22" s="2">
        <v>15</v>
      </c>
      <c r="E22" s="98">
        <v>0.16111111111111112</v>
      </c>
      <c r="F22" s="6">
        <v>29</v>
      </c>
      <c r="G22" s="60">
        <v>9.1999999999999993</v>
      </c>
      <c r="H22" s="6">
        <v>30</v>
      </c>
      <c r="I22" s="7">
        <v>5</v>
      </c>
      <c r="J22" s="7">
        <v>13</v>
      </c>
      <c r="K22" s="6">
        <v>33</v>
      </c>
      <c r="L22" s="7">
        <v>38</v>
      </c>
      <c r="M22" s="6">
        <v>200</v>
      </c>
      <c r="N22" s="7">
        <v>20</v>
      </c>
      <c r="O22" s="6">
        <v>5</v>
      </c>
      <c r="P22" s="7">
        <v>18</v>
      </c>
      <c r="Q22" s="31">
        <f t="shared" si="0"/>
        <v>148</v>
      </c>
    </row>
    <row r="23" spans="1:17" x14ac:dyDescent="0.25">
      <c r="A23" s="69">
        <v>6</v>
      </c>
      <c r="B23" s="44" t="s">
        <v>526</v>
      </c>
      <c r="C23" s="2" t="s">
        <v>91</v>
      </c>
      <c r="D23" s="2">
        <v>15</v>
      </c>
      <c r="E23" s="98">
        <v>0.20902777777777778</v>
      </c>
      <c r="F23" s="6">
        <v>19</v>
      </c>
      <c r="G23" s="60">
        <v>11</v>
      </c>
      <c r="H23" s="6">
        <v>16</v>
      </c>
      <c r="I23" s="7">
        <v>20</v>
      </c>
      <c r="J23" s="7">
        <v>26</v>
      </c>
      <c r="K23" s="6">
        <v>30</v>
      </c>
      <c r="L23" s="7">
        <v>41</v>
      </c>
      <c r="M23" s="6">
        <v>172</v>
      </c>
      <c r="N23" s="7">
        <v>24</v>
      </c>
      <c r="O23" s="6">
        <v>24</v>
      </c>
      <c r="P23" s="7">
        <v>56</v>
      </c>
      <c r="Q23" s="31">
        <f t="shared" si="0"/>
        <v>182</v>
      </c>
    </row>
    <row r="24" spans="1:17" x14ac:dyDescent="0.25">
      <c r="A24" s="69">
        <v>7</v>
      </c>
      <c r="B24" s="44" t="s">
        <v>527</v>
      </c>
      <c r="C24" s="2" t="s">
        <v>91</v>
      </c>
      <c r="D24" s="2">
        <v>15</v>
      </c>
      <c r="E24" s="98">
        <v>0.20486111111111113</v>
      </c>
      <c r="F24" s="6">
        <v>21</v>
      </c>
      <c r="G24" s="60">
        <v>12</v>
      </c>
      <c r="H24" s="6">
        <v>6</v>
      </c>
      <c r="I24" s="7">
        <v>20</v>
      </c>
      <c r="J24" s="7">
        <v>26</v>
      </c>
      <c r="K24" s="6">
        <v>23</v>
      </c>
      <c r="L24" s="7">
        <v>23</v>
      </c>
      <c r="M24" s="6">
        <v>168</v>
      </c>
      <c r="N24" s="7">
        <v>22</v>
      </c>
      <c r="O24" s="6">
        <v>4</v>
      </c>
      <c r="P24" s="7">
        <v>8</v>
      </c>
      <c r="Q24" s="31">
        <f t="shared" si="0"/>
        <v>106</v>
      </c>
    </row>
    <row r="25" spans="1:17" x14ac:dyDescent="0.25">
      <c r="A25" s="69">
        <v>8</v>
      </c>
      <c r="B25" s="44" t="s">
        <v>528</v>
      </c>
      <c r="C25" s="2" t="s">
        <v>91</v>
      </c>
      <c r="D25" s="2">
        <v>15</v>
      </c>
      <c r="E25" s="98">
        <v>0.2076388888888889</v>
      </c>
      <c r="F25" s="6">
        <v>20</v>
      </c>
      <c r="G25" s="60">
        <v>12.7</v>
      </c>
      <c r="H25" s="6">
        <v>2</v>
      </c>
      <c r="I25" s="7">
        <v>20</v>
      </c>
      <c r="J25" s="7">
        <v>26</v>
      </c>
      <c r="K25" s="6">
        <v>22</v>
      </c>
      <c r="L25" s="7">
        <v>21</v>
      </c>
      <c r="M25" s="6">
        <v>167</v>
      </c>
      <c r="N25" s="7">
        <v>21</v>
      </c>
      <c r="O25" s="6">
        <v>12</v>
      </c>
      <c r="P25" s="7">
        <v>24</v>
      </c>
      <c r="Q25" s="31">
        <f t="shared" si="0"/>
        <v>114</v>
      </c>
    </row>
    <row r="26" spans="1:17" x14ac:dyDescent="0.25">
      <c r="A26" s="69">
        <v>9</v>
      </c>
      <c r="B26" s="44" t="s">
        <v>529</v>
      </c>
      <c r="C26" s="2" t="s">
        <v>92</v>
      </c>
      <c r="D26" s="2">
        <v>15</v>
      </c>
      <c r="E26" s="98">
        <v>0.27708333333333335</v>
      </c>
      <c r="F26" s="6">
        <v>0</v>
      </c>
      <c r="G26" s="60">
        <v>11.6</v>
      </c>
      <c r="H26" s="6">
        <v>1</v>
      </c>
      <c r="I26" s="7">
        <v>0</v>
      </c>
      <c r="J26" s="7">
        <v>0</v>
      </c>
      <c r="K26" s="6">
        <v>23</v>
      </c>
      <c r="L26" s="7">
        <v>18</v>
      </c>
      <c r="M26" s="6">
        <v>152</v>
      </c>
      <c r="N26" s="7">
        <v>2</v>
      </c>
      <c r="O26" s="6">
        <v>2</v>
      </c>
      <c r="P26" s="7">
        <v>12</v>
      </c>
      <c r="Q26" s="31">
        <f t="shared" si="0"/>
        <v>33</v>
      </c>
    </row>
    <row r="27" spans="1:17" x14ac:dyDescent="0.25">
      <c r="A27" s="69">
        <v>10</v>
      </c>
      <c r="B27" s="44" t="s">
        <v>530</v>
      </c>
      <c r="C27" s="2" t="s">
        <v>91</v>
      </c>
      <c r="D27" s="2">
        <v>15</v>
      </c>
      <c r="E27" s="98">
        <v>0.20277777777777781</v>
      </c>
      <c r="F27" s="6">
        <v>22</v>
      </c>
      <c r="G27" s="60">
        <v>10.5</v>
      </c>
      <c r="H27" s="6">
        <v>21</v>
      </c>
      <c r="I27" s="7">
        <v>12</v>
      </c>
      <c r="J27" s="7">
        <v>10</v>
      </c>
      <c r="K27" s="6">
        <v>27</v>
      </c>
      <c r="L27" s="7">
        <v>32</v>
      </c>
      <c r="M27" s="6">
        <v>182</v>
      </c>
      <c r="N27" s="7">
        <v>29</v>
      </c>
      <c r="O27" s="6">
        <v>12</v>
      </c>
      <c r="P27" s="7">
        <v>24</v>
      </c>
      <c r="Q27" s="31">
        <f t="shared" si="0"/>
        <v>138</v>
      </c>
    </row>
    <row r="28" spans="1:17" x14ac:dyDescent="0.25">
      <c r="A28" s="69">
        <v>11</v>
      </c>
      <c r="B28" s="44" t="s">
        <v>531</v>
      </c>
      <c r="C28" s="2" t="s">
        <v>91</v>
      </c>
      <c r="D28" s="2">
        <v>15</v>
      </c>
      <c r="E28" s="98">
        <v>0.20972222222222223</v>
      </c>
      <c r="F28" s="6">
        <v>19</v>
      </c>
      <c r="G28" s="60">
        <v>12.1</v>
      </c>
      <c r="H28" s="6">
        <v>5</v>
      </c>
      <c r="I28" s="7">
        <v>11</v>
      </c>
      <c r="J28" s="7">
        <v>9</v>
      </c>
      <c r="K28" s="6">
        <v>27</v>
      </c>
      <c r="L28" s="7">
        <v>32</v>
      </c>
      <c r="M28" s="6">
        <v>153</v>
      </c>
      <c r="N28" s="7">
        <v>14</v>
      </c>
      <c r="O28" s="6">
        <v>20</v>
      </c>
      <c r="P28" s="7">
        <v>47</v>
      </c>
      <c r="Q28" s="31">
        <f t="shared" si="0"/>
        <v>126</v>
      </c>
    </row>
    <row r="29" spans="1:17" x14ac:dyDescent="0.25">
      <c r="A29" s="69">
        <v>12</v>
      </c>
      <c r="B29" s="45" t="s">
        <v>532</v>
      </c>
      <c r="C29" s="2" t="s">
        <v>91</v>
      </c>
      <c r="D29" s="2">
        <v>15</v>
      </c>
      <c r="E29" s="98">
        <v>0.22569444444444445</v>
      </c>
      <c r="F29" s="6">
        <v>12</v>
      </c>
      <c r="G29" s="60">
        <v>13.4</v>
      </c>
      <c r="H29" s="6">
        <v>0</v>
      </c>
      <c r="I29" s="7">
        <v>12</v>
      </c>
      <c r="J29" s="7">
        <v>10</v>
      </c>
      <c r="K29" s="6">
        <v>19</v>
      </c>
      <c r="L29" s="7">
        <v>16</v>
      </c>
      <c r="M29" s="6">
        <v>135</v>
      </c>
      <c r="N29" s="7">
        <v>7</v>
      </c>
      <c r="O29" s="6">
        <v>8</v>
      </c>
      <c r="P29" s="7">
        <v>16</v>
      </c>
      <c r="Q29" s="31">
        <f t="shared" si="0"/>
        <v>61</v>
      </c>
    </row>
    <row r="30" spans="1:17" x14ac:dyDescent="0.25">
      <c r="A30" s="69">
        <v>13</v>
      </c>
      <c r="B30" s="44" t="s">
        <v>533</v>
      </c>
      <c r="C30" s="2" t="s">
        <v>91</v>
      </c>
      <c r="D30" s="2">
        <v>15</v>
      </c>
      <c r="E30" s="98">
        <v>0.20486111111111113</v>
      </c>
      <c r="F30" s="6">
        <v>21</v>
      </c>
      <c r="G30" s="60">
        <v>12.7</v>
      </c>
      <c r="H30" s="6">
        <v>2</v>
      </c>
      <c r="I30" s="7">
        <v>21</v>
      </c>
      <c r="J30" s="7">
        <v>28</v>
      </c>
      <c r="K30" s="6">
        <v>27</v>
      </c>
      <c r="L30" s="7">
        <v>31</v>
      </c>
      <c r="M30" s="6">
        <v>155</v>
      </c>
      <c r="N30" s="7">
        <v>15</v>
      </c>
      <c r="O30" s="6">
        <v>13</v>
      </c>
      <c r="P30" s="7">
        <v>26</v>
      </c>
      <c r="Q30" s="31">
        <f t="shared" si="0"/>
        <v>123</v>
      </c>
    </row>
    <row r="31" spans="1:17" x14ac:dyDescent="0.25">
      <c r="A31" s="70">
        <v>14</v>
      </c>
      <c r="B31" s="44" t="s">
        <v>534</v>
      </c>
      <c r="C31" s="2" t="s">
        <v>91</v>
      </c>
      <c r="D31" s="2">
        <v>15</v>
      </c>
      <c r="E31" s="98">
        <v>0.16041666666666668</v>
      </c>
      <c r="F31" s="6">
        <v>49</v>
      </c>
      <c r="G31" s="60">
        <v>8.6999999999999993</v>
      </c>
      <c r="H31" s="6">
        <v>60</v>
      </c>
      <c r="I31" s="7">
        <v>20</v>
      </c>
      <c r="J31" s="7">
        <v>26</v>
      </c>
      <c r="K31" s="6">
        <v>35</v>
      </c>
      <c r="L31" s="7">
        <v>54</v>
      </c>
      <c r="M31" s="6">
        <v>202</v>
      </c>
      <c r="N31" s="7">
        <v>42</v>
      </c>
      <c r="O31" s="6">
        <v>19</v>
      </c>
      <c r="P31" s="7">
        <v>44</v>
      </c>
      <c r="Q31" s="31">
        <f t="shared" si="0"/>
        <v>275</v>
      </c>
    </row>
    <row r="32" spans="1:17" x14ac:dyDescent="0.25">
      <c r="A32" s="70">
        <v>15</v>
      </c>
      <c r="B32" s="44" t="s">
        <v>535</v>
      </c>
      <c r="C32" s="2" t="s">
        <v>91</v>
      </c>
      <c r="D32" s="2">
        <v>15</v>
      </c>
      <c r="E32" s="98">
        <v>0.20416666666666669</v>
      </c>
      <c r="F32" s="6">
        <v>22</v>
      </c>
      <c r="G32" s="60">
        <v>11.3</v>
      </c>
      <c r="H32" s="6">
        <v>13</v>
      </c>
      <c r="I32" s="7">
        <v>21</v>
      </c>
      <c r="J32" s="7">
        <v>28</v>
      </c>
      <c r="K32" s="6">
        <v>21</v>
      </c>
      <c r="L32" s="7">
        <v>19</v>
      </c>
      <c r="M32" s="6">
        <v>143</v>
      </c>
      <c r="N32" s="7">
        <v>10</v>
      </c>
      <c r="O32" s="6">
        <v>8</v>
      </c>
      <c r="P32" s="7">
        <v>16</v>
      </c>
      <c r="Q32" s="31">
        <f t="shared" si="0"/>
        <v>108</v>
      </c>
    </row>
    <row r="33" spans="1:17" x14ac:dyDescent="0.25">
      <c r="A33" s="70">
        <v>16</v>
      </c>
      <c r="B33" s="44" t="s">
        <v>536</v>
      </c>
      <c r="C33" s="2" t="s">
        <v>91</v>
      </c>
      <c r="D33" s="2">
        <v>15</v>
      </c>
      <c r="E33" s="98">
        <v>0.22291666666666665</v>
      </c>
      <c r="F33" s="6">
        <v>13</v>
      </c>
      <c r="G33" s="60">
        <v>13.7</v>
      </c>
      <c r="H33" s="6">
        <v>0</v>
      </c>
      <c r="I33" s="7">
        <v>11</v>
      </c>
      <c r="J33" s="7">
        <v>9</v>
      </c>
      <c r="K33" s="6">
        <v>23</v>
      </c>
      <c r="L33" s="7">
        <v>23</v>
      </c>
      <c r="M33" s="6">
        <v>140</v>
      </c>
      <c r="N33" s="7">
        <v>9</v>
      </c>
      <c r="O33" s="6">
        <v>27</v>
      </c>
      <c r="P33" s="7">
        <v>62</v>
      </c>
      <c r="Q33" s="31">
        <f t="shared" si="0"/>
        <v>116</v>
      </c>
    </row>
    <row r="34" spans="1:17" x14ac:dyDescent="0.25">
      <c r="A34" s="70">
        <v>17</v>
      </c>
      <c r="B34" s="44" t="s">
        <v>537</v>
      </c>
      <c r="C34" s="2" t="s">
        <v>92</v>
      </c>
      <c r="D34" s="2">
        <v>15</v>
      </c>
      <c r="E34" s="98">
        <v>0.20486111111111113</v>
      </c>
      <c r="F34" s="6">
        <v>9</v>
      </c>
      <c r="G34" s="60">
        <v>10.1</v>
      </c>
      <c r="H34" s="6">
        <v>17</v>
      </c>
      <c r="I34" s="7">
        <v>0</v>
      </c>
      <c r="J34" s="7">
        <v>0</v>
      </c>
      <c r="K34" s="6">
        <v>30</v>
      </c>
      <c r="L34" s="7">
        <v>32</v>
      </c>
      <c r="M34" s="6">
        <v>200</v>
      </c>
      <c r="N34" s="7">
        <v>20</v>
      </c>
      <c r="O34" s="6">
        <v>0</v>
      </c>
      <c r="P34" s="7">
        <v>8</v>
      </c>
      <c r="Q34" s="31">
        <f t="shared" si="0"/>
        <v>86</v>
      </c>
    </row>
    <row r="35" spans="1:17" x14ac:dyDescent="0.25">
      <c r="A35" s="70">
        <v>18</v>
      </c>
      <c r="B35" s="46" t="s">
        <v>538</v>
      </c>
      <c r="C35" s="2" t="s">
        <v>91</v>
      </c>
      <c r="D35" s="2">
        <v>15</v>
      </c>
      <c r="E35" s="98">
        <v>0.22430555555555556</v>
      </c>
      <c r="F35" s="6">
        <v>13</v>
      </c>
      <c r="G35" s="60">
        <v>12.7</v>
      </c>
      <c r="H35" s="6">
        <v>2</v>
      </c>
      <c r="I35" s="7">
        <v>23</v>
      </c>
      <c r="J35" s="7">
        <v>32</v>
      </c>
      <c r="K35" s="6">
        <v>27</v>
      </c>
      <c r="L35" s="7">
        <v>32</v>
      </c>
      <c r="M35" s="6">
        <v>153</v>
      </c>
      <c r="N35" s="7">
        <v>14</v>
      </c>
      <c r="O35" s="6">
        <v>14</v>
      </c>
      <c r="P35" s="7">
        <v>29</v>
      </c>
      <c r="Q35" s="31">
        <f t="shared" si="0"/>
        <v>122</v>
      </c>
    </row>
    <row r="36" spans="1:17" x14ac:dyDescent="0.25">
      <c r="A36" s="70">
        <v>19</v>
      </c>
      <c r="B36" s="44" t="s">
        <v>539</v>
      </c>
      <c r="C36" s="2" t="s">
        <v>91</v>
      </c>
      <c r="D36" s="2">
        <v>15</v>
      </c>
      <c r="E36" s="98">
        <v>0.23194444444444443</v>
      </c>
      <c r="F36" s="6">
        <v>10</v>
      </c>
      <c r="G36" s="60">
        <v>13.9</v>
      </c>
      <c r="H36" s="6">
        <v>0</v>
      </c>
      <c r="I36" s="7">
        <v>12</v>
      </c>
      <c r="J36" s="7">
        <v>10</v>
      </c>
      <c r="K36" s="6">
        <v>27</v>
      </c>
      <c r="L36" s="7">
        <v>32</v>
      </c>
      <c r="M36" s="6">
        <v>146</v>
      </c>
      <c r="N36" s="7">
        <v>11</v>
      </c>
      <c r="O36" s="6">
        <v>0</v>
      </c>
      <c r="P36" s="7">
        <v>4</v>
      </c>
      <c r="Q36" s="31">
        <f t="shared" si="0"/>
        <v>67</v>
      </c>
    </row>
    <row r="37" spans="1:17" x14ac:dyDescent="0.25">
      <c r="A37" s="70">
        <v>20</v>
      </c>
      <c r="B37" s="44" t="s">
        <v>540</v>
      </c>
      <c r="C37" s="2" t="s">
        <v>92</v>
      </c>
      <c r="D37" s="2">
        <v>15</v>
      </c>
      <c r="E37" s="98">
        <v>0.16041666666666668</v>
      </c>
      <c r="F37" s="6">
        <v>29</v>
      </c>
      <c r="G37" s="60">
        <v>11</v>
      </c>
      <c r="H37" s="6">
        <v>9</v>
      </c>
      <c r="I37" s="7">
        <v>0</v>
      </c>
      <c r="J37" s="7">
        <v>0</v>
      </c>
      <c r="K37" s="6">
        <v>23</v>
      </c>
      <c r="L37" s="7">
        <v>18</v>
      </c>
      <c r="M37" s="6">
        <v>176</v>
      </c>
      <c r="N37" s="7">
        <v>10</v>
      </c>
      <c r="O37" s="6">
        <v>-8</v>
      </c>
      <c r="P37" s="7">
        <v>0</v>
      </c>
      <c r="Q37" s="31">
        <f t="shared" si="0"/>
        <v>66</v>
      </c>
    </row>
    <row r="38" spans="1:17" x14ac:dyDescent="0.25">
      <c r="A38" s="70">
        <v>21</v>
      </c>
      <c r="B38" s="44" t="s">
        <v>541</v>
      </c>
      <c r="C38" s="2" t="s">
        <v>92</v>
      </c>
      <c r="D38" s="2">
        <v>15</v>
      </c>
      <c r="E38" s="98">
        <v>0.18472222222222223</v>
      </c>
      <c r="F38" s="6">
        <v>16</v>
      </c>
      <c r="G38" s="60">
        <v>11.6</v>
      </c>
      <c r="H38" s="6">
        <v>1</v>
      </c>
      <c r="I38" s="7">
        <v>0</v>
      </c>
      <c r="J38" s="7">
        <v>0</v>
      </c>
      <c r="K38" s="6">
        <v>21</v>
      </c>
      <c r="L38" s="7">
        <v>16</v>
      </c>
      <c r="M38" s="6">
        <v>198</v>
      </c>
      <c r="N38" s="7">
        <v>18</v>
      </c>
      <c r="O38" s="6">
        <v>5</v>
      </c>
      <c r="P38" s="7">
        <v>18</v>
      </c>
      <c r="Q38" s="31">
        <f t="shared" si="0"/>
        <v>69</v>
      </c>
    </row>
    <row r="39" spans="1:17" x14ac:dyDescent="0.25">
      <c r="A39" s="70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4.2166666666666668</v>
      </c>
      <c r="F48" s="17">
        <f t="shared" ref="F48:P48" si="1">SUM(F18:F47)</f>
        <v>431</v>
      </c>
      <c r="G48" s="61">
        <f t="shared" si="1"/>
        <v>236.29999999999995</v>
      </c>
      <c r="H48" s="17">
        <f>SUM(H18:H47)</f>
        <v>320</v>
      </c>
      <c r="I48" s="18">
        <f t="shared" si="1"/>
        <v>264</v>
      </c>
      <c r="J48" s="18">
        <f t="shared" si="1"/>
        <v>351</v>
      </c>
      <c r="K48" s="17">
        <f t="shared" si="1"/>
        <v>556</v>
      </c>
      <c r="L48" s="18">
        <f t="shared" si="1"/>
        <v>596</v>
      </c>
      <c r="M48" s="17">
        <f t="shared" si="1"/>
        <v>3540</v>
      </c>
      <c r="N48" s="18">
        <f t="shared" si="1"/>
        <v>355</v>
      </c>
      <c r="O48" s="17">
        <f t="shared" si="1"/>
        <v>225</v>
      </c>
      <c r="P48" s="18">
        <f t="shared" si="1"/>
        <v>561</v>
      </c>
      <c r="Q48" s="31">
        <f t="shared" si="0"/>
        <v>2614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0.2007936507936508</v>
      </c>
      <c r="F49" s="19">
        <f>SUM(F18:F47)/$F13</f>
        <v>20.523809523809526</v>
      </c>
      <c r="G49" s="62">
        <f>SUM(G18:G47)/$F13</f>
        <v>11.25238095238095</v>
      </c>
      <c r="H49" s="19">
        <f>SUM(H18:H47)/$F13</f>
        <v>15.238095238095237</v>
      </c>
      <c r="I49" s="19">
        <f t="shared" ref="I49:P49" si="2">SUM(I18:I47)/$F13</f>
        <v>12.571428571428571</v>
      </c>
      <c r="J49" s="19">
        <f t="shared" si="2"/>
        <v>16.714285714285715</v>
      </c>
      <c r="K49" s="19">
        <f t="shared" si="2"/>
        <v>26.476190476190474</v>
      </c>
      <c r="L49" s="19">
        <f t="shared" si="2"/>
        <v>28.38095238095238</v>
      </c>
      <c r="M49" s="19">
        <f t="shared" si="2"/>
        <v>168.57142857142858</v>
      </c>
      <c r="N49" s="19">
        <f t="shared" si="2"/>
        <v>16.904761904761905</v>
      </c>
      <c r="O49" s="19">
        <f t="shared" si="2"/>
        <v>10.714285714285714</v>
      </c>
      <c r="P49" s="19">
        <f t="shared" si="2"/>
        <v>26.714285714285715</v>
      </c>
      <c r="Q49" s="19">
        <f>SUM(Q18:Q47)/$F13/6</f>
        <v>20.746031746031747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  <mergeCell ref="A15:A17"/>
    <mergeCell ref="B15:B17"/>
    <mergeCell ref="C15:C17"/>
    <mergeCell ref="D15:D17"/>
    <mergeCell ref="D6:F6"/>
    <mergeCell ref="A12:F12"/>
    <mergeCell ref="A1:S1"/>
    <mergeCell ref="A2:S2"/>
    <mergeCell ref="A3:S3"/>
    <mergeCell ref="J5:Q5"/>
    <mergeCell ref="P12:R12"/>
    <mergeCell ref="P8:R8"/>
    <mergeCell ref="P10:R10"/>
  </mergeCells>
  <phoneticPr fontId="10" type="noConversion"/>
  <conditionalFormatting sqref="K29">
    <cfRule type="cellIs" dxfId="16" priority="2" stopIfTrue="1" operator="equal">
      <formula>0</formula>
    </cfRule>
  </conditionalFormatting>
  <conditionalFormatting sqref="K29">
    <cfRule type="cellIs" dxfId="15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56"/>
  <sheetViews>
    <sheetView view="pageBreakPreview" topLeftCell="A10" zoomScale="80" zoomScaleNormal="80" zoomScaleSheetLayoutView="80" workbookViewId="0">
      <selection activeCell="P39" sqref="P39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.14062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93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0.95238095238095233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94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95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72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20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59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96</v>
      </c>
      <c r="C18" s="2" t="s">
        <v>91</v>
      </c>
      <c r="D18" s="2">
        <v>12</v>
      </c>
      <c r="E18" s="98">
        <v>0.23958333333333334</v>
      </c>
      <c r="F18" s="4">
        <v>13</v>
      </c>
      <c r="G18" s="60">
        <v>8.5</v>
      </c>
      <c r="H18" s="4">
        <v>39</v>
      </c>
      <c r="I18" s="5">
        <v>10</v>
      </c>
      <c r="J18" s="5">
        <v>14</v>
      </c>
      <c r="K18" s="4">
        <v>27</v>
      </c>
      <c r="L18" s="5">
        <v>44</v>
      </c>
      <c r="M18" s="4">
        <v>143</v>
      </c>
      <c r="N18" s="5">
        <v>16</v>
      </c>
      <c r="O18" s="4">
        <v>16</v>
      </c>
      <c r="P18" s="5">
        <v>41</v>
      </c>
      <c r="Q18" s="31">
        <f>(F18+H18+J18+L18+N18+P18)</f>
        <v>167</v>
      </c>
    </row>
    <row r="19" spans="1:17" x14ac:dyDescent="0.25">
      <c r="A19" s="69">
        <v>2</v>
      </c>
      <c r="B19" s="44" t="s">
        <v>97</v>
      </c>
      <c r="C19" s="2" t="s">
        <v>91</v>
      </c>
      <c r="D19" s="2">
        <v>12</v>
      </c>
      <c r="E19" s="98">
        <v>0.24722222222222223</v>
      </c>
      <c r="F19" s="6">
        <v>11</v>
      </c>
      <c r="G19" s="60">
        <v>9</v>
      </c>
      <c r="H19" s="6">
        <v>24</v>
      </c>
      <c r="I19" s="7">
        <v>17</v>
      </c>
      <c r="J19" s="7">
        <v>22</v>
      </c>
      <c r="K19" s="6">
        <v>18</v>
      </c>
      <c r="L19" s="7">
        <v>25</v>
      </c>
      <c r="M19" s="6">
        <v>150</v>
      </c>
      <c r="N19" s="7">
        <v>20</v>
      </c>
      <c r="O19" s="6">
        <v>15</v>
      </c>
      <c r="P19" s="7">
        <v>38</v>
      </c>
      <c r="Q19" s="31">
        <f t="shared" ref="Q19:Q48" si="0">(F19+H19+J19+L19+N19+P19)</f>
        <v>140</v>
      </c>
    </row>
    <row r="20" spans="1:17" x14ac:dyDescent="0.25">
      <c r="A20" s="69">
        <v>3</v>
      </c>
      <c r="B20" s="44" t="s">
        <v>98</v>
      </c>
      <c r="C20" s="2" t="s">
        <v>91</v>
      </c>
      <c r="D20" s="2">
        <v>12</v>
      </c>
      <c r="E20" s="98">
        <v>0.20833333333333334</v>
      </c>
      <c r="F20" s="6">
        <v>26</v>
      </c>
      <c r="G20" s="60">
        <v>8.8000000000000007</v>
      </c>
      <c r="H20" s="6">
        <v>30</v>
      </c>
      <c r="I20" s="7">
        <v>20</v>
      </c>
      <c r="J20" s="7">
        <v>34</v>
      </c>
      <c r="K20" s="6">
        <v>34</v>
      </c>
      <c r="L20" s="7">
        <v>60</v>
      </c>
      <c r="M20" s="6">
        <v>175</v>
      </c>
      <c r="N20" s="7">
        <v>32</v>
      </c>
      <c r="O20" s="6">
        <v>9</v>
      </c>
      <c r="P20" s="7">
        <v>20</v>
      </c>
      <c r="Q20" s="31">
        <f t="shared" si="0"/>
        <v>202</v>
      </c>
    </row>
    <row r="21" spans="1:17" x14ac:dyDescent="0.25">
      <c r="A21" s="69">
        <v>4</v>
      </c>
      <c r="B21" s="44" t="s">
        <v>99</v>
      </c>
      <c r="C21" s="2" t="s">
        <v>92</v>
      </c>
      <c r="D21" s="2">
        <v>12</v>
      </c>
      <c r="E21" s="98">
        <v>0.21666666666666667</v>
      </c>
      <c r="F21" s="6">
        <v>14</v>
      </c>
      <c r="G21" s="60">
        <v>8.5</v>
      </c>
      <c r="H21" s="6">
        <v>25</v>
      </c>
      <c r="I21" s="7">
        <v>0</v>
      </c>
      <c r="J21" s="7">
        <v>0</v>
      </c>
      <c r="K21" s="6">
        <v>22</v>
      </c>
      <c r="L21" s="7">
        <v>28</v>
      </c>
      <c r="M21" s="6">
        <v>152</v>
      </c>
      <c r="N21" s="7">
        <v>12</v>
      </c>
      <c r="O21" s="6">
        <v>10</v>
      </c>
      <c r="P21" s="7">
        <v>32</v>
      </c>
      <c r="Q21" s="31">
        <f t="shared" si="0"/>
        <v>111</v>
      </c>
    </row>
    <row r="22" spans="1:17" x14ac:dyDescent="0.25">
      <c r="A22" s="69">
        <v>5</v>
      </c>
      <c r="B22" s="44" t="s">
        <v>100</v>
      </c>
      <c r="C22" s="2" t="s">
        <v>91</v>
      </c>
      <c r="D22" s="2">
        <v>12</v>
      </c>
      <c r="E22" s="98">
        <v>0.20833333333333334</v>
      </c>
      <c r="F22" s="6">
        <v>26</v>
      </c>
      <c r="G22" s="60">
        <v>8.6</v>
      </c>
      <c r="H22" s="6">
        <v>36</v>
      </c>
      <c r="I22" s="7">
        <v>20</v>
      </c>
      <c r="J22" s="7">
        <v>34</v>
      </c>
      <c r="K22" s="6">
        <v>30</v>
      </c>
      <c r="L22" s="7">
        <v>52</v>
      </c>
      <c r="M22" s="6">
        <v>180</v>
      </c>
      <c r="N22" s="7">
        <v>35</v>
      </c>
      <c r="O22" s="6">
        <v>18</v>
      </c>
      <c r="P22" s="7">
        <v>47</v>
      </c>
      <c r="Q22" s="31">
        <f t="shared" si="0"/>
        <v>230</v>
      </c>
    </row>
    <row r="23" spans="1:17" x14ac:dyDescent="0.25">
      <c r="A23" s="69">
        <v>6</v>
      </c>
      <c r="B23" s="44" t="s">
        <v>101</v>
      </c>
      <c r="C23" s="2" t="s">
        <v>91</v>
      </c>
      <c r="D23" s="2">
        <v>12</v>
      </c>
      <c r="E23" s="98">
        <v>0.23263888888888887</v>
      </c>
      <c r="F23" s="6">
        <v>16</v>
      </c>
      <c r="G23" s="60">
        <v>9.6999999999999993</v>
      </c>
      <c r="H23" s="6">
        <v>10</v>
      </c>
      <c r="I23" s="7">
        <v>19</v>
      </c>
      <c r="J23" s="7">
        <v>32</v>
      </c>
      <c r="K23" s="6">
        <v>25</v>
      </c>
      <c r="L23" s="7">
        <v>39</v>
      </c>
      <c r="M23" s="6">
        <v>130</v>
      </c>
      <c r="N23" s="7">
        <v>10</v>
      </c>
      <c r="O23" s="6">
        <v>12</v>
      </c>
      <c r="P23" s="7">
        <v>29</v>
      </c>
      <c r="Q23" s="31">
        <f t="shared" si="0"/>
        <v>136</v>
      </c>
    </row>
    <row r="24" spans="1:17" x14ac:dyDescent="0.25">
      <c r="A24" s="69">
        <v>7</v>
      </c>
      <c r="B24" s="44" t="s">
        <v>102</v>
      </c>
      <c r="C24" s="2" t="s">
        <v>91</v>
      </c>
      <c r="D24" s="2">
        <v>12</v>
      </c>
      <c r="E24" s="98">
        <v>0.22916666666666666</v>
      </c>
      <c r="F24" s="6">
        <v>17</v>
      </c>
      <c r="G24" s="60">
        <v>8.6</v>
      </c>
      <c r="H24" s="6">
        <v>36</v>
      </c>
      <c r="I24" s="7">
        <v>20</v>
      </c>
      <c r="J24" s="7">
        <v>34</v>
      </c>
      <c r="K24" s="6">
        <v>26</v>
      </c>
      <c r="L24" s="7">
        <v>41</v>
      </c>
      <c r="M24" s="6">
        <v>155</v>
      </c>
      <c r="N24" s="7">
        <v>22</v>
      </c>
      <c r="O24" s="6">
        <v>15</v>
      </c>
      <c r="P24" s="7">
        <v>3</v>
      </c>
      <c r="Q24" s="31">
        <f t="shared" si="0"/>
        <v>153</v>
      </c>
    </row>
    <row r="25" spans="1:17" x14ac:dyDescent="0.25">
      <c r="A25" s="69">
        <v>8</v>
      </c>
      <c r="B25" s="44" t="s">
        <v>103</v>
      </c>
      <c r="C25" s="2" t="s">
        <v>92</v>
      </c>
      <c r="D25" s="2">
        <v>12</v>
      </c>
      <c r="E25" s="98">
        <v>0.20486111111111113</v>
      </c>
      <c r="F25" s="6">
        <v>18</v>
      </c>
      <c r="G25" s="60">
        <v>8.1999999999999993</v>
      </c>
      <c r="H25" s="6">
        <v>34</v>
      </c>
      <c r="I25" s="7">
        <v>2</v>
      </c>
      <c r="J25" s="7">
        <v>13</v>
      </c>
      <c r="K25" s="6">
        <v>33</v>
      </c>
      <c r="L25" s="7">
        <v>52</v>
      </c>
      <c r="M25" s="6">
        <v>171</v>
      </c>
      <c r="N25" s="7">
        <v>20</v>
      </c>
      <c r="O25" s="6">
        <v>7</v>
      </c>
      <c r="P25" s="7">
        <v>24</v>
      </c>
      <c r="Q25" s="31">
        <f t="shared" si="0"/>
        <v>161</v>
      </c>
    </row>
    <row r="26" spans="1:17" x14ac:dyDescent="0.25">
      <c r="A26" s="69">
        <v>9</v>
      </c>
      <c r="B26" s="44" t="s">
        <v>104</v>
      </c>
      <c r="C26" s="2" t="s">
        <v>91</v>
      </c>
      <c r="D26" s="2">
        <v>12</v>
      </c>
      <c r="E26" s="98">
        <v>0.21875</v>
      </c>
      <c r="F26" s="6">
        <v>21</v>
      </c>
      <c r="G26" s="60">
        <v>9</v>
      </c>
      <c r="H26" s="6">
        <v>24</v>
      </c>
      <c r="I26" s="7">
        <v>17</v>
      </c>
      <c r="J26" s="7">
        <v>28</v>
      </c>
      <c r="K26" s="6">
        <v>25</v>
      </c>
      <c r="L26" s="7">
        <v>39</v>
      </c>
      <c r="M26" s="6">
        <v>163</v>
      </c>
      <c r="N26" s="7">
        <v>26</v>
      </c>
      <c r="O26" s="6">
        <v>28</v>
      </c>
      <c r="P26" s="7">
        <v>65</v>
      </c>
      <c r="Q26" s="31">
        <f t="shared" si="0"/>
        <v>203</v>
      </c>
    </row>
    <row r="27" spans="1:17" x14ac:dyDescent="0.25">
      <c r="A27" s="69">
        <v>10</v>
      </c>
      <c r="B27" s="44" t="s">
        <v>105</v>
      </c>
      <c r="C27" s="2" t="s">
        <v>91</v>
      </c>
      <c r="D27" s="2">
        <v>12</v>
      </c>
      <c r="E27" s="98">
        <v>0.27361111111111108</v>
      </c>
      <c r="F27" s="6">
        <v>3</v>
      </c>
      <c r="G27" s="60">
        <v>9.5</v>
      </c>
      <c r="H27" s="6">
        <v>14</v>
      </c>
      <c r="I27" s="7">
        <v>10</v>
      </c>
      <c r="J27" s="7">
        <v>14</v>
      </c>
      <c r="K27" s="6">
        <v>0</v>
      </c>
      <c r="L27" s="7">
        <v>0</v>
      </c>
      <c r="M27" s="6">
        <v>130</v>
      </c>
      <c r="N27" s="7">
        <v>10</v>
      </c>
      <c r="O27" s="6">
        <v>21</v>
      </c>
      <c r="P27" s="7">
        <v>54</v>
      </c>
      <c r="Q27" s="31">
        <f t="shared" si="0"/>
        <v>95</v>
      </c>
    </row>
    <row r="28" spans="1:17" x14ac:dyDescent="0.25">
      <c r="A28" s="69">
        <v>11</v>
      </c>
      <c r="B28" s="44" t="s">
        <v>106</v>
      </c>
      <c r="C28" s="2" t="s">
        <v>92</v>
      </c>
      <c r="D28" s="2">
        <v>12</v>
      </c>
      <c r="E28" s="98">
        <v>0.20486111111111113</v>
      </c>
      <c r="F28" s="6">
        <v>18</v>
      </c>
      <c r="G28" s="60">
        <v>8.1999999999999993</v>
      </c>
      <c r="H28" s="6">
        <v>34</v>
      </c>
      <c r="I28" s="7">
        <v>15</v>
      </c>
      <c r="J28" s="7">
        <v>62</v>
      </c>
      <c r="K28" s="6">
        <v>37</v>
      </c>
      <c r="L28" s="7">
        <v>60</v>
      </c>
      <c r="M28" s="6">
        <v>195</v>
      </c>
      <c r="N28" s="7">
        <v>32</v>
      </c>
      <c r="O28" s="6">
        <v>7</v>
      </c>
      <c r="P28" s="7">
        <v>24</v>
      </c>
      <c r="Q28" s="31">
        <f t="shared" si="0"/>
        <v>230</v>
      </c>
    </row>
    <row r="29" spans="1:17" x14ac:dyDescent="0.25">
      <c r="A29" s="69">
        <v>12</v>
      </c>
      <c r="B29" s="45" t="s">
        <v>107</v>
      </c>
      <c r="C29" s="2" t="s">
        <v>92</v>
      </c>
      <c r="D29" s="2">
        <v>12</v>
      </c>
      <c r="E29" s="98">
        <v>0.20486111111111113</v>
      </c>
      <c r="F29" s="6">
        <v>18</v>
      </c>
      <c r="G29" s="60">
        <v>8.5</v>
      </c>
      <c r="H29" s="6">
        <v>25</v>
      </c>
      <c r="I29" s="7">
        <v>0</v>
      </c>
      <c r="J29" s="7">
        <v>0</v>
      </c>
      <c r="K29" s="6">
        <v>27</v>
      </c>
      <c r="L29" s="7">
        <v>38</v>
      </c>
      <c r="M29" s="6">
        <v>158</v>
      </c>
      <c r="N29" s="7">
        <v>14</v>
      </c>
      <c r="O29" s="6">
        <v>4</v>
      </c>
      <c r="P29" s="7">
        <v>18</v>
      </c>
      <c r="Q29" s="31">
        <f t="shared" si="0"/>
        <v>113</v>
      </c>
    </row>
    <row r="30" spans="1:17" x14ac:dyDescent="0.25">
      <c r="A30" s="69">
        <v>13</v>
      </c>
      <c r="B30" s="44" t="s">
        <v>108</v>
      </c>
      <c r="C30" s="2" t="s">
        <v>92</v>
      </c>
      <c r="D30" s="2">
        <v>12</v>
      </c>
      <c r="E30" s="98">
        <v>0.28125</v>
      </c>
      <c r="F30" s="6">
        <v>0</v>
      </c>
      <c r="G30" s="60">
        <v>8.6999999999999993</v>
      </c>
      <c r="H30" s="6">
        <v>20</v>
      </c>
      <c r="I30" s="7">
        <v>0</v>
      </c>
      <c r="J30" s="7">
        <v>0</v>
      </c>
      <c r="K30" s="6">
        <v>24</v>
      </c>
      <c r="L30" s="7">
        <v>32</v>
      </c>
      <c r="M30" s="6">
        <v>171</v>
      </c>
      <c r="N30" s="7">
        <v>20</v>
      </c>
      <c r="O30" s="6">
        <v>8</v>
      </c>
      <c r="P30" s="7">
        <v>26</v>
      </c>
      <c r="Q30" s="31">
        <f t="shared" si="0"/>
        <v>98</v>
      </c>
    </row>
    <row r="31" spans="1:17" x14ac:dyDescent="0.25">
      <c r="A31" s="70">
        <v>14</v>
      </c>
      <c r="B31" s="44" t="s">
        <v>109</v>
      </c>
      <c r="C31" s="2" t="s">
        <v>91</v>
      </c>
      <c r="D31" s="2">
        <v>12</v>
      </c>
      <c r="E31" s="98">
        <v>0.21180555555555555</v>
      </c>
      <c r="F31" s="6">
        <v>25</v>
      </c>
      <c r="G31" s="60">
        <v>8.8000000000000007</v>
      </c>
      <c r="H31" s="6">
        <v>30</v>
      </c>
      <c r="I31" s="7">
        <v>30</v>
      </c>
      <c r="J31" s="7">
        <v>54</v>
      </c>
      <c r="K31" s="6">
        <v>25</v>
      </c>
      <c r="L31" s="7">
        <v>39</v>
      </c>
      <c r="M31" s="6">
        <v>187</v>
      </c>
      <c r="N31" s="7">
        <v>38</v>
      </c>
      <c r="O31" s="6">
        <v>26</v>
      </c>
      <c r="P31" s="7">
        <v>63</v>
      </c>
      <c r="Q31" s="31">
        <f t="shared" si="0"/>
        <v>249</v>
      </c>
    </row>
    <row r="32" spans="1:17" x14ac:dyDescent="0.25">
      <c r="A32" s="70">
        <v>15</v>
      </c>
      <c r="B32" s="44" t="s">
        <v>110</v>
      </c>
      <c r="C32" s="2" t="s">
        <v>92</v>
      </c>
      <c r="D32" s="2">
        <v>12</v>
      </c>
      <c r="E32" s="98"/>
      <c r="F32" s="6"/>
      <c r="G32" s="60"/>
      <c r="H32" s="6"/>
      <c r="I32" s="7"/>
      <c r="J32" s="7"/>
      <c r="K32" s="6"/>
      <c r="L32" s="7"/>
      <c r="M32" s="6"/>
      <c r="N32" s="7"/>
      <c r="O32" s="6"/>
      <c r="P32" s="7"/>
      <c r="Q32" s="31">
        <f t="shared" si="0"/>
        <v>0</v>
      </c>
    </row>
    <row r="33" spans="1:17" x14ac:dyDescent="0.25">
      <c r="A33" s="70">
        <v>16</v>
      </c>
      <c r="B33" s="44" t="s">
        <v>111</v>
      </c>
      <c r="C33" s="2" t="s">
        <v>92</v>
      </c>
      <c r="D33" s="2">
        <v>12</v>
      </c>
      <c r="E33" s="98">
        <v>0.20486111111111113</v>
      </c>
      <c r="F33" s="6">
        <v>18</v>
      </c>
      <c r="G33" s="60">
        <v>8.1</v>
      </c>
      <c r="H33" s="6">
        <v>38</v>
      </c>
      <c r="I33" s="7">
        <v>6</v>
      </c>
      <c r="J33" s="7">
        <v>29</v>
      </c>
      <c r="K33" s="6">
        <v>27</v>
      </c>
      <c r="L33" s="7">
        <v>38</v>
      </c>
      <c r="M33" s="6">
        <v>171</v>
      </c>
      <c r="N33" s="7">
        <v>20</v>
      </c>
      <c r="O33" s="6">
        <v>5</v>
      </c>
      <c r="P33" s="7">
        <v>20</v>
      </c>
      <c r="Q33" s="31">
        <f t="shared" si="0"/>
        <v>163</v>
      </c>
    </row>
    <row r="34" spans="1:17" x14ac:dyDescent="0.25">
      <c r="A34" s="70">
        <v>17</v>
      </c>
      <c r="B34" s="44" t="s">
        <v>112</v>
      </c>
      <c r="C34" s="2" t="s">
        <v>91</v>
      </c>
      <c r="D34" s="2">
        <v>12</v>
      </c>
      <c r="E34" s="98">
        <v>0.21527777777777779</v>
      </c>
      <c r="F34" s="6">
        <v>23</v>
      </c>
      <c r="G34" s="60">
        <v>8.8000000000000007</v>
      </c>
      <c r="H34" s="6">
        <v>30</v>
      </c>
      <c r="I34" s="7">
        <v>20</v>
      </c>
      <c r="J34" s="7">
        <v>34</v>
      </c>
      <c r="K34" s="6">
        <v>29</v>
      </c>
      <c r="L34" s="7">
        <v>50</v>
      </c>
      <c r="M34" s="6">
        <v>178</v>
      </c>
      <c r="N34" s="7">
        <v>34</v>
      </c>
      <c r="O34" s="6">
        <v>25</v>
      </c>
      <c r="P34" s="7">
        <v>62</v>
      </c>
      <c r="Q34" s="31">
        <f t="shared" si="0"/>
        <v>233</v>
      </c>
    </row>
    <row r="35" spans="1:17" x14ac:dyDescent="0.25">
      <c r="A35" s="70">
        <v>18</v>
      </c>
      <c r="B35" s="46" t="s">
        <v>113</v>
      </c>
      <c r="C35" s="2" t="s">
        <v>91</v>
      </c>
      <c r="D35" s="2">
        <v>12</v>
      </c>
      <c r="E35" s="98">
        <v>0.21666666666666667</v>
      </c>
      <c r="F35" s="6">
        <v>22</v>
      </c>
      <c r="G35" s="60">
        <v>8.8000000000000007</v>
      </c>
      <c r="H35" s="6">
        <v>30</v>
      </c>
      <c r="I35" s="7">
        <v>10</v>
      </c>
      <c r="J35" s="7">
        <v>14</v>
      </c>
      <c r="K35" s="6">
        <v>27</v>
      </c>
      <c r="L35" s="7">
        <v>44</v>
      </c>
      <c r="M35" s="6">
        <v>170</v>
      </c>
      <c r="N35" s="7">
        <v>30</v>
      </c>
      <c r="O35" s="6">
        <v>15</v>
      </c>
      <c r="P35" s="7">
        <v>38</v>
      </c>
      <c r="Q35" s="31">
        <f t="shared" si="0"/>
        <v>178</v>
      </c>
    </row>
    <row r="36" spans="1:17" x14ac:dyDescent="0.25">
      <c r="A36" s="70">
        <v>19</v>
      </c>
      <c r="B36" s="44" t="s">
        <v>114</v>
      </c>
      <c r="C36" s="2" t="s">
        <v>91</v>
      </c>
      <c r="D36" s="2">
        <v>12</v>
      </c>
      <c r="E36" s="98">
        <v>0.25833333333333336</v>
      </c>
      <c r="F36" s="6">
        <v>7</v>
      </c>
      <c r="G36" s="60">
        <v>9</v>
      </c>
      <c r="H36" s="6">
        <v>24</v>
      </c>
      <c r="I36" s="7">
        <v>10</v>
      </c>
      <c r="J36" s="7">
        <v>14</v>
      </c>
      <c r="K36" s="6">
        <v>25</v>
      </c>
      <c r="L36" s="7">
        <v>39</v>
      </c>
      <c r="M36" s="6">
        <v>150</v>
      </c>
      <c r="N36" s="7">
        <v>20</v>
      </c>
      <c r="O36" s="6">
        <v>16</v>
      </c>
      <c r="P36" s="7">
        <v>41</v>
      </c>
      <c r="Q36" s="31">
        <f t="shared" si="0"/>
        <v>145</v>
      </c>
    </row>
    <row r="37" spans="1:17" x14ac:dyDescent="0.25">
      <c r="A37" s="70">
        <v>20</v>
      </c>
      <c r="B37" s="44" t="s">
        <v>115</v>
      </c>
      <c r="C37" s="2" t="s">
        <v>91</v>
      </c>
      <c r="D37" s="2">
        <v>12</v>
      </c>
      <c r="E37" s="98">
        <v>0.25</v>
      </c>
      <c r="F37" s="6">
        <v>10</v>
      </c>
      <c r="G37" s="60">
        <v>9.1</v>
      </c>
      <c r="H37" s="6">
        <v>22</v>
      </c>
      <c r="I37" s="7">
        <v>12</v>
      </c>
      <c r="J37" s="7">
        <v>18</v>
      </c>
      <c r="K37" s="6">
        <v>23</v>
      </c>
      <c r="L37" s="7">
        <v>35</v>
      </c>
      <c r="M37" s="6">
        <v>153</v>
      </c>
      <c r="N37" s="7">
        <v>21</v>
      </c>
      <c r="O37" s="6">
        <v>18</v>
      </c>
      <c r="P37" s="7">
        <v>47</v>
      </c>
      <c r="Q37" s="31">
        <f t="shared" si="0"/>
        <v>153</v>
      </c>
    </row>
    <row r="38" spans="1:17" x14ac:dyDescent="0.25">
      <c r="A38" s="70">
        <v>21</v>
      </c>
      <c r="B38" s="44" t="s">
        <v>116</v>
      </c>
      <c r="C38" s="2" t="s">
        <v>92</v>
      </c>
      <c r="D38" s="2">
        <v>12</v>
      </c>
      <c r="E38" s="98">
        <v>0.23958333333333334</v>
      </c>
      <c r="F38" s="6">
        <v>7</v>
      </c>
      <c r="G38" s="60">
        <v>9.1999999999999993</v>
      </c>
      <c r="H38" s="6">
        <v>20</v>
      </c>
      <c r="I38" s="7">
        <v>0</v>
      </c>
      <c r="J38" s="7">
        <v>0</v>
      </c>
      <c r="K38" s="6">
        <v>22</v>
      </c>
      <c r="L38" s="7">
        <v>28</v>
      </c>
      <c r="M38" s="6">
        <v>142</v>
      </c>
      <c r="N38" s="7">
        <v>9</v>
      </c>
      <c r="O38" s="6">
        <v>-5</v>
      </c>
      <c r="P38" s="7">
        <v>1</v>
      </c>
      <c r="Q38" s="31">
        <f t="shared" si="0"/>
        <v>65</v>
      </c>
    </row>
    <row r="39" spans="1:17" x14ac:dyDescent="0.25">
      <c r="A39" s="70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4.5666666666666664</v>
      </c>
      <c r="F48" s="17">
        <f t="shared" ref="F48:P48" si="1">SUM(F18:F47)</f>
        <v>313</v>
      </c>
      <c r="G48" s="61">
        <f t="shared" si="1"/>
        <v>175.6</v>
      </c>
      <c r="H48" s="17">
        <f>SUM(H18:H47)</f>
        <v>545</v>
      </c>
      <c r="I48" s="18">
        <f t="shared" si="1"/>
        <v>238</v>
      </c>
      <c r="J48" s="18">
        <f t="shared" si="1"/>
        <v>450</v>
      </c>
      <c r="K48" s="17">
        <f t="shared" si="1"/>
        <v>506</v>
      </c>
      <c r="L48" s="18">
        <f t="shared" si="1"/>
        <v>783</v>
      </c>
      <c r="M48" s="17">
        <f t="shared" si="1"/>
        <v>3224</v>
      </c>
      <c r="N48" s="18">
        <f t="shared" si="1"/>
        <v>441</v>
      </c>
      <c r="O48" s="17">
        <f t="shared" si="1"/>
        <v>270</v>
      </c>
      <c r="P48" s="18">
        <f t="shared" si="1"/>
        <v>693</v>
      </c>
      <c r="Q48" s="31">
        <f t="shared" si="0"/>
        <v>3225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0.22833333333333333</v>
      </c>
      <c r="F49" s="19">
        <f>SUM(F18:F47)/$F13</f>
        <v>15.65</v>
      </c>
      <c r="G49" s="62">
        <f>SUM(G18:G47)/$F13</f>
        <v>8.7799999999999994</v>
      </c>
      <c r="H49" s="19">
        <f>SUM(H18:H47)/$F13</f>
        <v>27.25</v>
      </c>
      <c r="I49" s="19">
        <f t="shared" ref="I49:P49" si="2">SUM(I18:I47)/$F13</f>
        <v>11.9</v>
      </c>
      <c r="J49" s="19">
        <f t="shared" si="2"/>
        <v>22.5</v>
      </c>
      <c r="K49" s="19">
        <f t="shared" si="2"/>
        <v>25.3</v>
      </c>
      <c r="L49" s="19">
        <f t="shared" si="2"/>
        <v>39.15</v>
      </c>
      <c r="M49" s="19">
        <f t="shared" si="2"/>
        <v>161.19999999999999</v>
      </c>
      <c r="N49" s="19">
        <f t="shared" si="2"/>
        <v>22.05</v>
      </c>
      <c r="O49" s="19">
        <f t="shared" si="2"/>
        <v>13.5</v>
      </c>
      <c r="P49" s="19">
        <f t="shared" si="2"/>
        <v>34.65</v>
      </c>
      <c r="Q49" s="19">
        <f>SUM(Q18:Q47)/$F13/6</f>
        <v>26.875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G16:H16"/>
    <mergeCell ref="I16:J16"/>
    <mergeCell ref="K16:L16"/>
    <mergeCell ref="M16:N16"/>
    <mergeCell ref="J13:Q13"/>
    <mergeCell ref="A15:A17"/>
    <mergeCell ref="B15:B17"/>
    <mergeCell ref="C15:C17"/>
    <mergeCell ref="D15:D17"/>
    <mergeCell ref="E16:F16"/>
    <mergeCell ref="Q16:Q17"/>
    <mergeCell ref="E15:Q15"/>
    <mergeCell ref="O16:P16"/>
    <mergeCell ref="P10:R10"/>
    <mergeCell ref="A12:F12"/>
    <mergeCell ref="P12:R12"/>
    <mergeCell ref="A1:S1"/>
    <mergeCell ref="A2:S2"/>
    <mergeCell ref="A3:S3"/>
    <mergeCell ref="J5:Q5"/>
    <mergeCell ref="D6:F6"/>
    <mergeCell ref="P8:R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9" tint="-0.499984740745262"/>
    <pageSetUpPr fitToPage="1"/>
  </sheetPr>
  <dimension ref="A1:S56"/>
  <sheetViews>
    <sheetView view="pageBreakPreview" zoomScale="91" zoomScaleNormal="70" zoomScaleSheetLayoutView="91" workbookViewId="0">
      <selection activeCell="P34" sqref="P34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0.9375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414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16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415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268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15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431</v>
      </c>
      <c r="C18" s="2" t="s">
        <v>91</v>
      </c>
      <c r="D18" s="2">
        <v>15</v>
      </c>
      <c r="E18" s="98">
        <v>0.22708333333333333</v>
      </c>
      <c r="F18" s="4">
        <v>12</v>
      </c>
      <c r="G18" s="60">
        <v>12.1</v>
      </c>
      <c r="H18" s="4">
        <v>5</v>
      </c>
      <c r="I18" s="5">
        <v>21</v>
      </c>
      <c r="J18" s="5">
        <v>28</v>
      </c>
      <c r="K18" s="4">
        <v>33</v>
      </c>
      <c r="L18" s="5">
        <v>50</v>
      </c>
      <c r="M18" s="4">
        <v>180</v>
      </c>
      <c r="N18" s="5">
        <v>28</v>
      </c>
      <c r="O18" s="4">
        <v>17</v>
      </c>
      <c r="P18" s="5">
        <v>38</v>
      </c>
      <c r="Q18" s="31">
        <f>(F18+H18+J18+L18+N18+P18)</f>
        <v>161</v>
      </c>
    </row>
    <row r="19" spans="1:17" x14ac:dyDescent="0.25">
      <c r="A19" s="69">
        <v>2</v>
      </c>
      <c r="B19" s="44" t="s">
        <v>416</v>
      </c>
      <c r="C19" s="2" t="s">
        <v>92</v>
      </c>
      <c r="D19" s="2">
        <v>15</v>
      </c>
      <c r="E19" s="98">
        <v>0.18194444444444444</v>
      </c>
      <c r="F19" s="6">
        <v>18</v>
      </c>
      <c r="G19" s="60">
        <v>10.4</v>
      </c>
      <c r="H19" s="6">
        <v>9</v>
      </c>
      <c r="I19" s="7">
        <v>1</v>
      </c>
      <c r="J19" s="7">
        <v>1</v>
      </c>
      <c r="K19" s="6">
        <v>25</v>
      </c>
      <c r="L19" s="7">
        <v>22</v>
      </c>
      <c r="M19" s="6">
        <v>200</v>
      </c>
      <c r="N19" s="7">
        <v>20</v>
      </c>
      <c r="O19" s="6">
        <v>-1</v>
      </c>
      <c r="P19" s="7">
        <v>6</v>
      </c>
      <c r="Q19" s="31">
        <f t="shared" ref="Q19:Q48" si="0">(F19+H19+J19+L19+N19+P19)</f>
        <v>76</v>
      </c>
    </row>
    <row r="20" spans="1:17" x14ac:dyDescent="0.25">
      <c r="A20" s="69">
        <v>3</v>
      </c>
      <c r="B20" s="44" t="s">
        <v>417</v>
      </c>
      <c r="C20" s="2" t="s">
        <v>92</v>
      </c>
      <c r="D20" s="2">
        <v>15</v>
      </c>
      <c r="E20" s="98"/>
      <c r="F20" s="6"/>
      <c r="G20" s="60"/>
      <c r="H20" s="6"/>
      <c r="I20" s="7"/>
      <c r="J20" s="7"/>
      <c r="K20" s="6"/>
      <c r="L20" s="7"/>
      <c r="M20" s="6"/>
      <c r="N20" s="7"/>
      <c r="O20" s="6"/>
      <c r="P20" s="7"/>
      <c r="Q20" s="31">
        <f t="shared" si="0"/>
        <v>0</v>
      </c>
    </row>
    <row r="21" spans="1:17" x14ac:dyDescent="0.25">
      <c r="A21" s="69">
        <v>4</v>
      </c>
      <c r="B21" s="44" t="s">
        <v>418</v>
      </c>
      <c r="C21" s="2" t="s">
        <v>91</v>
      </c>
      <c r="D21" s="2">
        <v>15</v>
      </c>
      <c r="E21" s="98">
        <v>0.21875</v>
      </c>
      <c r="F21" s="6">
        <v>15</v>
      </c>
      <c r="G21" s="60">
        <v>11.7</v>
      </c>
      <c r="H21" s="6">
        <v>9</v>
      </c>
      <c r="I21" s="7">
        <v>19</v>
      </c>
      <c r="J21" s="7">
        <v>16</v>
      </c>
      <c r="K21" s="6">
        <v>33</v>
      </c>
      <c r="L21" s="7">
        <v>50</v>
      </c>
      <c r="M21" s="6">
        <v>190</v>
      </c>
      <c r="N21" s="7">
        <v>33</v>
      </c>
      <c r="O21" s="6">
        <v>17</v>
      </c>
      <c r="P21" s="7">
        <v>38</v>
      </c>
      <c r="Q21" s="31">
        <f t="shared" si="0"/>
        <v>161</v>
      </c>
    </row>
    <row r="22" spans="1:17" x14ac:dyDescent="0.25">
      <c r="A22" s="69">
        <v>5</v>
      </c>
      <c r="B22" s="44" t="s">
        <v>419</v>
      </c>
      <c r="C22" s="2" t="s">
        <v>92</v>
      </c>
      <c r="D22" s="2">
        <v>15</v>
      </c>
      <c r="E22" s="98">
        <v>0.20555555555555557</v>
      </c>
      <c r="F22" s="6">
        <v>9</v>
      </c>
      <c r="G22" s="60">
        <v>11</v>
      </c>
      <c r="H22" s="6">
        <v>4</v>
      </c>
      <c r="I22" s="7">
        <v>0</v>
      </c>
      <c r="J22" s="7">
        <v>0</v>
      </c>
      <c r="K22" s="6">
        <v>28</v>
      </c>
      <c r="L22" s="7">
        <v>28</v>
      </c>
      <c r="M22" s="6">
        <v>155</v>
      </c>
      <c r="N22" s="7">
        <v>3</v>
      </c>
      <c r="O22" s="6">
        <v>13</v>
      </c>
      <c r="P22" s="7">
        <v>35</v>
      </c>
      <c r="Q22" s="31">
        <f t="shared" si="0"/>
        <v>79</v>
      </c>
    </row>
    <row r="23" spans="1:17" x14ac:dyDescent="0.25">
      <c r="A23" s="69">
        <v>6</v>
      </c>
      <c r="B23" s="44" t="s">
        <v>420</v>
      </c>
      <c r="C23" s="2" t="s">
        <v>91</v>
      </c>
      <c r="D23" s="2">
        <v>15</v>
      </c>
      <c r="E23" s="98">
        <v>0.19166666666666665</v>
      </c>
      <c r="F23" s="6">
        <v>28</v>
      </c>
      <c r="G23" s="60">
        <v>11.1</v>
      </c>
      <c r="H23" s="6">
        <v>15</v>
      </c>
      <c r="I23" s="7">
        <v>21</v>
      </c>
      <c r="J23" s="7">
        <v>28</v>
      </c>
      <c r="K23" s="6">
        <v>30</v>
      </c>
      <c r="L23" s="7">
        <v>32</v>
      </c>
      <c r="M23" s="6">
        <v>208</v>
      </c>
      <c r="N23" s="7">
        <v>48</v>
      </c>
      <c r="O23" s="6">
        <v>30</v>
      </c>
      <c r="P23" s="7">
        <v>65</v>
      </c>
      <c r="Q23" s="31">
        <f t="shared" si="0"/>
        <v>216</v>
      </c>
    </row>
    <row r="24" spans="1:17" x14ac:dyDescent="0.25">
      <c r="A24" s="69">
        <v>7</v>
      </c>
      <c r="B24" s="44" t="s">
        <v>421</v>
      </c>
      <c r="C24" s="2" t="s">
        <v>92</v>
      </c>
      <c r="D24" s="2">
        <v>15</v>
      </c>
      <c r="E24" s="98">
        <v>0.18402777777777779</v>
      </c>
      <c r="F24" s="6">
        <v>17</v>
      </c>
      <c r="G24" s="60">
        <v>10.3</v>
      </c>
      <c r="H24" s="6">
        <v>10</v>
      </c>
      <c r="I24" s="7">
        <v>0</v>
      </c>
      <c r="J24" s="7">
        <v>0</v>
      </c>
      <c r="K24" s="6">
        <v>32</v>
      </c>
      <c r="L24" s="7">
        <v>36</v>
      </c>
      <c r="M24" s="6">
        <v>178</v>
      </c>
      <c r="N24" s="7">
        <v>10</v>
      </c>
      <c r="O24" s="6">
        <v>9</v>
      </c>
      <c r="P24" s="7">
        <v>26</v>
      </c>
      <c r="Q24" s="31">
        <f t="shared" si="0"/>
        <v>99</v>
      </c>
    </row>
    <row r="25" spans="1:17" x14ac:dyDescent="0.25">
      <c r="A25" s="69">
        <v>8</v>
      </c>
      <c r="B25" s="44" t="s">
        <v>422</v>
      </c>
      <c r="C25" s="2" t="s">
        <v>92</v>
      </c>
      <c r="D25" s="2">
        <v>15</v>
      </c>
      <c r="E25" s="98">
        <v>0.20833333333333334</v>
      </c>
      <c r="F25" s="6">
        <v>8</v>
      </c>
      <c r="G25" s="60">
        <v>11</v>
      </c>
      <c r="H25" s="6">
        <v>4</v>
      </c>
      <c r="I25" s="7">
        <v>4</v>
      </c>
      <c r="J25" s="7">
        <v>10</v>
      </c>
      <c r="K25" s="6">
        <v>25</v>
      </c>
      <c r="L25" s="7">
        <v>22</v>
      </c>
      <c r="M25" s="6">
        <v>195</v>
      </c>
      <c r="N25" s="7">
        <v>18</v>
      </c>
      <c r="O25" s="6">
        <v>5</v>
      </c>
      <c r="P25" s="7">
        <v>18</v>
      </c>
      <c r="Q25" s="31">
        <f t="shared" si="0"/>
        <v>80</v>
      </c>
    </row>
    <row r="26" spans="1:17" x14ac:dyDescent="0.25">
      <c r="A26" s="69">
        <v>9</v>
      </c>
      <c r="B26" s="44" t="s">
        <v>423</v>
      </c>
      <c r="C26" s="2" t="s">
        <v>92</v>
      </c>
      <c r="D26" s="2">
        <v>15</v>
      </c>
      <c r="E26" s="98">
        <v>0.19166666666666665</v>
      </c>
      <c r="F26" s="6">
        <v>14</v>
      </c>
      <c r="G26" s="60">
        <v>10.4</v>
      </c>
      <c r="H26" s="6">
        <v>7</v>
      </c>
      <c r="I26" s="7">
        <v>0</v>
      </c>
      <c r="J26" s="7">
        <v>0</v>
      </c>
      <c r="K26" s="6">
        <v>31</v>
      </c>
      <c r="L26" s="7">
        <v>34</v>
      </c>
      <c r="M26" s="6">
        <v>150</v>
      </c>
      <c r="N26" s="7">
        <v>2</v>
      </c>
      <c r="O26" s="6">
        <v>-3</v>
      </c>
      <c r="P26" s="7">
        <v>3</v>
      </c>
      <c r="Q26" s="31">
        <f t="shared" si="0"/>
        <v>60</v>
      </c>
    </row>
    <row r="27" spans="1:17" x14ac:dyDescent="0.25">
      <c r="A27" s="69">
        <v>10</v>
      </c>
      <c r="B27" s="44" t="s">
        <v>424</v>
      </c>
      <c r="C27" s="2" t="s">
        <v>92</v>
      </c>
      <c r="D27" s="2">
        <v>15</v>
      </c>
      <c r="E27" s="98">
        <v>0.17361111111111113</v>
      </c>
      <c r="F27" s="6">
        <v>22</v>
      </c>
      <c r="G27" s="60">
        <v>10</v>
      </c>
      <c r="H27" s="6">
        <v>14</v>
      </c>
      <c r="I27" s="7">
        <v>10</v>
      </c>
      <c r="J27" s="7">
        <v>30</v>
      </c>
      <c r="K27" s="6">
        <v>30</v>
      </c>
      <c r="L27" s="7">
        <v>32</v>
      </c>
      <c r="M27" s="6">
        <v>215</v>
      </c>
      <c r="N27" s="7">
        <v>30</v>
      </c>
      <c r="O27" s="6">
        <v>14</v>
      </c>
      <c r="P27" s="7">
        <v>38</v>
      </c>
      <c r="Q27" s="31">
        <f t="shared" si="0"/>
        <v>166</v>
      </c>
    </row>
    <row r="28" spans="1:17" x14ac:dyDescent="0.25">
      <c r="A28" s="69">
        <v>11</v>
      </c>
      <c r="B28" s="44" t="s">
        <v>425</v>
      </c>
      <c r="C28" s="2" t="s">
        <v>92</v>
      </c>
      <c r="D28" s="2">
        <v>15</v>
      </c>
      <c r="E28" s="98">
        <v>0.17361111111111113</v>
      </c>
      <c r="F28" s="6">
        <v>22</v>
      </c>
      <c r="G28" s="60">
        <v>9.9</v>
      </c>
      <c r="H28" s="6">
        <v>16</v>
      </c>
      <c r="I28" s="7">
        <v>10</v>
      </c>
      <c r="J28" s="7">
        <v>30</v>
      </c>
      <c r="K28" s="6">
        <v>30</v>
      </c>
      <c r="L28" s="7">
        <v>32</v>
      </c>
      <c r="M28" s="6">
        <v>190</v>
      </c>
      <c r="N28" s="7">
        <v>15</v>
      </c>
      <c r="O28" s="6">
        <v>6</v>
      </c>
      <c r="P28" s="7">
        <v>20</v>
      </c>
      <c r="Q28" s="31">
        <f t="shared" si="0"/>
        <v>135</v>
      </c>
    </row>
    <row r="29" spans="1:17" x14ac:dyDescent="0.25">
      <c r="A29" s="69">
        <v>12</v>
      </c>
      <c r="B29" s="45" t="s">
        <v>426</v>
      </c>
      <c r="C29" s="2" t="s">
        <v>91</v>
      </c>
      <c r="D29" s="2">
        <v>15</v>
      </c>
      <c r="E29" s="98">
        <v>0.24097222222222223</v>
      </c>
      <c r="F29" s="6">
        <v>0</v>
      </c>
      <c r="G29" s="60">
        <v>12.1</v>
      </c>
      <c r="H29" s="6">
        <v>5</v>
      </c>
      <c r="I29" s="7">
        <v>21</v>
      </c>
      <c r="J29" s="7">
        <v>28</v>
      </c>
      <c r="K29" s="6">
        <v>29</v>
      </c>
      <c r="L29" s="7">
        <v>38</v>
      </c>
      <c r="M29" s="6">
        <v>160</v>
      </c>
      <c r="N29" s="7">
        <v>18</v>
      </c>
      <c r="O29" s="6">
        <v>14</v>
      </c>
      <c r="P29" s="7">
        <v>29</v>
      </c>
      <c r="Q29" s="31">
        <f t="shared" si="0"/>
        <v>118</v>
      </c>
    </row>
    <row r="30" spans="1:17" x14ac:dyDescent="0.25">
      <c r="A30" s="69">
        <v>13</v>
      </c>
      <c r="B30" s="44" t="s">
        <v>427</v>
      </c>
      <c r="C30" s="2" t="s">
        <v>92</v>
      </c>
      <c r="D30" s="2">
        <v>15</v>
      </c>
      <c r="E30" s="98">
        <v>0.14930555555555555</v>
      </c>
      <c r="F30" s="6">
        <v>40</v>
      </c>
      <c r="G30" s="60">
        <v>9.6999999999999993</v>
      </c>
      <c r="H30" s="6">
        <v>20</v>
      </c>
      <c r="I30" s="7">
        <v>10</v>
      </c>
      <c r="J30" s="7">
        <v>30</v>
      </c>
      <c r="K30" s="6">
        <v>37</v>
      </c>
      <c r="L30" s="7">
        <v>47</v>
      </c>
      <c r="M30" s="6">
        <v>247</v>
      </c>
      <c r="N30" s="7">
        <v>58</v>
      </c>
      <c r="O30" s="6">
        <v>12</v>
      </c>
      <c r="P30" s="7">
        <v>30</v>
      </c>
      <c r="Q30" s="31">
        <f t="shared" si="0"/>
        <v>225</v>
      </c>
    </row>
    <row r="31" spans="1:17" x14ac:dyDescent="0.25">
      <c r="A31" s="70">
        <v>14</v>
      </c>
      <c r="B31" s="44" t="s">
        <v>428</v>
      </c>
      <c r="C31" s="2" t="s">
        <v>92</v>
      </c>
      <c r="D31" s="2">
        <v>15</v>
      </c>
      <c r="E31" s="98">
        <v>0.19444444444444445</v>
      </c>
      <c r="F31" s="6">
        <v>13</v>
      </c>
      <c r="G31" s="60">
        <v>10.7</v>
      </c>
      <c r="H31" s="6">
        <v>6</v>
      </c>
      <c r="I31" s="7">
        <v>0</v>
      </c>
      <c r="J31" s="7">
        <v>0</v>
      </c>
      <c r="K31" s="6">
        <v>30</v>
      </c>
      <c r="L31" s="7">
        <v>32</v>
      </c>
      <c r="M31" s="6">
        <v>185</v>
      </c>
      <c r="N31" s="7">
        <v>13</v>
      </c>
      <c r="O31" s="6">
        <v>11</v>
      </c>
      <c r="P31" s="7">
        <v>32</v>
      </c>
      <c r="Q31" s="31">
        <f t="shared" si="0"/>
        <v>96</v>
      </c>
    </row>
    <row r="32" spans="1:17" x14ac:dyDescent="0.25">
      <c r="A32" s="70">
        <v>15</v>
      </c>
      <c r="B32" s="44" t="s">
        <v>429</v>
      </c>
      <c r="C32" s="2" t="s">
        <v>91</v>
      </c>
      <c r="D32" s="2">
        <v>15</v>
      </c>
      <c r="E32" s="98">
        <v>0.20833333333333334</v>
      </c>
      <c r="F32" s="6">
        <v>20</v>
      </c>
      <c r="G32" s="60">
        <v>12</v>
      </c>
      <c r="H32" s="6">
        <v>6</v>
      </c>
      <c r="I32" s="7">
        <v>17</v>
      </c>
      <c r="J32" s="7">
        <v>20</v>
      </c>
      <c r="K32" s="6">
        <v>30</v>
      </c>
      <c r="L32" s="7">
        <v>32</v>
      </c>
      <c r="M32" s="6">
        <v>140</v>
      </c>
      <c r="N32" s="7">
        <v>9</v>
      </c>
      <c r="O32" s="6">
        <v>12</v>
      </c>
      <c r="P32" s="7">
        <v>24</v>
      </c>
      <c r="Q32" s="31">
        <f t="shared" si="0"/>
        <v>111</v>
      </c>
    </row>
    <row r="33" spans="1:17" x14ac:dyDescent="0.25">
      <c r="A33" s="70">
        <v>16</v>
      </c>
      <c r="B33" s="44" t="s">
        <v>430</v>
      </c>
      <c r="C33" s="2" t="s">
        <v>91</v>
      </c>
      <c r="D33" s="2">
        <v>15</v>
      </c>
      <c r="E33" s="98">
        <v>0.19375000000000001</v>
      </c>
      <c r="F33" s="6">
        <v>27</v>
      </c>
      <c r="G33" s="60">
        <v>11.1</v>
      </c>
      <c r="H33" s="6">
        <v>15</v>
      </c>
      <c r="I33" s="7">
        <v>21</v>
      </c>
      <c r="J33" s="7">
        <v>28</v>
      </c>
      <c r="K33" s="6">
        <v>33</v>
      </c>
      <c r="L33" s="7">
        <v>50</v>
      </c>
      <c r="M33" s="6">
        <v>200</v>
      </c>
      <c r="N33" s="7">
        <v>40</v>
      </c>
      <c r="O33" s="6">
        <v>23</v>
      </c>
      <c r="P33" s="7">
        <v>54</v>
      </c>
      <c r="Q33" s="31">
        <f t="shared" si="0"/>
        <v>214</v>
      </c>
    </row>
    <row r="34" spans="1:17" x14ac:dyDescent="0.25">
      <c r="A34" s="70">
        <v>17</v>
      </c>
      <c r="B34" s="44"/>
      <c r="C34" s="2"/>
      <c r="D34" s="2"/>
      <c r="E34" s="98"/>
      <c r="F34" s="6"/>
      <c r="G34" s="60"/>
      <c r="H34" s="6"/>
      <c r="I34" s="7"/>
      <c r="J34" s="7"/>
      <c r="K34" s="6"/>
      <c r="L34" s="7"/>
      <c r="M34" s="6"/>
      <c r="N34" s="7"/>
      <c r="O34" s="6"/>
      <c r="P34" s="7"/>
      <c r="Q34" s="31">
        <f t="shared" si="0"/>
        <v>0</v>
      </c>
    </row>
    <row r="35" spans="1:17" x14ac:dyDescent="0.25">
      <c r="A35" s="70">
        <v>18</v>
      </c>
      <c r="B35" s="46"/>
      <c r="C35" s="2"/>
      <c r="D35" s="2"/>
      <c r="E35" s="98"/>
      <c r="F35" s="6"/>
      <c r="G35" s="60"/>
      <c r="H35" s="6"/>
      <c r="I35" s="7"/>
      <c r="J35" s="7"/>
      <c r="K35" s="6"/>
      <c r="L35" s="7"/>
      <c r="M35" s="6"/>
      <c r="N35" s="7"/>
      <c r="O35" s="6"/>
      <c r="P35" s="7"/>
      <c r="Q35" s="31">
        <f t="shared" si="0"/>
        <v>0</v>
      </c>
    </row>
    <row r="36" spans="1:17" x14ac:dyDescent="0.25">
      <c r="A36" s="70">
        <v>19</v>
      </c>
      <c r="B36" s="44"/>
      <c r="C36" s="2"/>
      <c r="D36" s="2"/>
      <c r="E36" s="98"/>
      <c r="F36" s="6"/>
      <c r="G36" s="60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x14ac:dyDescent="0.25">
      <c r="A37" s="70">
        <v>20</v>
      </c>
      <c r="B37" s="44"/>
      <c r="C37" s="2"/>
      <c r="D37" s="2"/>
      <c r="E37" s="98"/>
      <c r="F37" s="6"/>
      <c r="G37" s="60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x14ac:dyDescent="0.25">
      <c r="A38" s="70">
        <v>21</v>
      </c>
      <c r="B38" s="44"/>
      <c r="C38" s="2"/>
      <c r="D38" s="2"/>
      <c r="E38" s="98"/>
      <c r="F38" s="6"/>
      <c r="G38" s="60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x14ac:dyDescent="0.25">
      <c r="A39" s="70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2.9430555555555555</v>
      </c>
      <c r="F48" s="17">
        <f t="shared" ref="F48:P48" si="1">SUM(F18:F47)</f>
        <v>265</v>
      </c>
      <c r="G48" s="61">
        <f t="shared" si="1"/>
        <v>163.5</v>
      </c>
      <c r="H48" s="17">
        <f>SUM(H18:H47)</f>
        <v>145</v>
      </c>
      <c r="I48" s="18">
        <f t="shared" si="1"/>
        <v>155</v>
      </c>
      <c r="J48" s="18">
        <f t="shared" si="1"/>
        <v>249</v>
      </c>
      <c r="K48" s="17">
        <f t="shared" si="1"/>
        <v>456</v>
      </c>
      <c r="L48" s="18">
        <f t="shared" si="1"/>
        <v>537</v>
      </c>
      <c r="M48" s="17">
        <f t="shared" si="1"/>
        <v>2793</v>
      </c>
      <c r="N48" s="18">
        <f t="shared" si="1"/>
        <v>345</v>
      </c>
      <c r="O48" s="17">
        <f t="shared" si="1"/>
        <v>179</v>
      </c>
      <c r="P48" s="18">
        <f t="shared" si="1"/>
        <v>456</v>
      </c>
      <c r="Q48" s="31">
        <f t="shared" si="0"/>
        <v>1997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0.19620370370370371</v>
      </c>
      <c r="F49" s="19">
        <f>SUM(F18:F47)/$F13</f>
        <v>17.666666666666668</v>
      </c>
      <c r="G49" s="62">
        <f>SUM(G18:G47)/$F13</f>
        <v>10.9</v>
      </c>
      <c r="H49" s="19">
        <f>SUM(H18:H47)/$F13</f>
        <v>9.6666666666666661</v>
      </c>
      <c r="I49" s="19">
        <f t="shared" ref="I49:P49" si="2">SUM(I18:I47)/$F13</f>
        <v>10.333333333333334</v>
      </c>
      <c r="J49" s="19">
        <f t="shared" si="2"/>
        <v>16.600000000000001</v>
      </c>
      <c r="K49" s="19">
        <f t="shared" si="2"/>
        <v>30.4</v>
      </c>
      <c r="L49" s="19">
        <f t="shared" si="2"/>
        <v>35.799999999999997</v>
      </c>
      <c r="M49" s="19">
        <f t="shared" si="2"/>
        <v>186.2</v>
      </c>
      <c r="N49" s="19">
        <f t="shared" si="2"/>
        <v>23</v>
      </c>
      <c r="O49" s="19">
        <f t="shared" si="2"/>
        <v>11.933333333333334</v>
      </c>
      <c r="P49" s="19">
        <f t="shared" si="2"/>
        <v>30.4</v>
      </c>
      <c r="Q49" s="19">
        <f>SUM(Q18:Q47)/$F13/6</f>
        <v>22.188888888888886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conditionalFormatting sqref="K29">
    <cfRule type="cellIs" dxfId="14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indexed="13"/>
    <pageSetUpPr fitToPage="1"/>
  </sheetPr>
  <dimension ref="A1:S56"/>
  <sheetViews>
    <sheetView view="pageBreakPreview" topLeftCell="A25" zoomScale="80" zoomScaleNormal="70" zoomScaleSheetLayoutView="100" workbookViewId="0">
      <selection activeCell="P12" sqref="P12:R12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8.2851562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0.66666666666666663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4" t="s">
        <v>604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24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605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564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16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61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589</v>
      </c>
      <c r="C18" s="2" t="s">
        <v>91</v>
      </c>
      <c r="D18" s="2">
        <v>16</v>
      </c>
      <c r="E18" s="98">
        <v>0.19999999999999998</v>
      </c>
      <c r="F18" s="4">
        <v>21</v>
      </c>
      <c r="G18" s="60">
        <v>17</v>
      </c>
      <c r="H18" s="4">
        <v>24</v>
      </c>
      <c r="I18" s="5">
        <v>20</v>
      </c>
      <c r="J18" s="5">
        <v>24</v>
      </c>
      <c r="K18" s="4">
        <v>31</v>
      </c>
      <c r="L18" s="5">
        <v>41</v>
      </c>
      <c r="M18" s="4">
        <v>203</v>
      </c>
      <c r="N18" s="5">
        <v>34</v>
      </c>
      <c r="O18" s="4">
        <v>23</v>
      </c>
      <c r="P18" s="5">
        <v>54</v>
      </c>
      <c r="Q18" s="31">
        <f>(F18+H18+J18+L18+N18+P18)</f>
        <v>198</v>
      </c>
    </row>
    <row r="19" spans="1:17" x14ac:dyDescent="0.25">
      <c r="A19" s="69">
        <v>2</v>
      </c>
      <c r="B19" s="44" t="s">
        <v>590</v>
      </c>
      <c r="C19" s="2" t="s">
        <v>91</v>
      </c>
      <c r="D19" s="2">
        <v>16</v>
      </c>
      <c r="E19" s="98">
        <v>0.21666666666666667</v>
      </c>
      <c r="F19" s="6">
        <v>13</v>
      </c>
      <c r="G19" s="60">
        <v>18.899999999999999</v>
      </c>
      <c r="H19" s="6">
        <v>12</v>
      </c>
      <c r="I19" s="7">
        <v>20</v>
      </c>
      <c r="J19" s="7">
        <v>24</v>
      </c>
      <c r="K19" s="6">
        <v>30</v>
      </c>
      <c r="L19" s="7">
        <v>38</v>
      </c>
      <c r="M19" s="6">
        <v>195</v>
      </c>
      <c r="N19" s="7">
        <v>30</v>
      </c>
      <c r="O19" s="6">
        <v>24</v>
      </c>
      <c r="P19" s="7">
        <v>56</v>
      </c>
      <c r="Q19" s="31">
        <f t="shared" ref="Q19:Q48" si="0">(F19+H19+J19+L19+N19+P19)</f>
        <v>173</v>
      </c>
    </row>
    <row r="20" spans="1:17" x14ac:dyDescent="0.25">
      <c r="A20" s="69">
        <v>3</v>
      </c>
      <c r="B20" s="44" t="s">
        <v>591</v>
      </c>
      <c r="C20" s="2" t="s">
        <v>91</v>
      </c>
      <c r="D20" s="2">
        <v>16</v>
      </c>
      <c r="E20" s="98">
        <v>0.25138888888888888</v>
      </c>
      <c r="F20" s="6">
        <v>2</v>
      </c>
      <c r="G20" s="60">
        <v>20.2</v>
      </c>
      <c r="H20" s="6">
        <v>10</v>
      </c>
      <c r="I20" s="7">
        <v>20</v>
      </c>
      <c r="J20" s="7">
        <v>24</v>
      </c>
      <c r="K20" s="6">
        <v>26</v>
      </c>
      <c r="L20" s="7">
        <v>28</v>
      </c>
      <c r="M20" s="6">
        <v>166</v>
      </c>
      <c r="N20" s="7">
        <v>15</v>
      </c>
      <c r="O20" s="6">
        <v>12</v>
      </c>
      <c r="P20" s="7">
        <v>24</v>
      </c>
      <c r="Q20" s="31">
        <f t="shared" si="0"/>
        <v>103</v>
      </c>
    </row>
    <row r="21" spans="1:17" x14ac:dyDescent="0.25">
      <c r="A21" s="69">
        <v>4</v>
      </c>
      <c r="B21" s="44" t="s">
        <v>592</v>
      </c>
      <c r="C21" s="2" t="s">
        <v>91</v>
      </c>
      <c r="D21" s="2">
        <v>16</v>
      </c>
      <c r="E21" s="98">
        <v>0.20069444444444443</v>
      </c>
      <c r="F21" s="6">
        <v>20</v>
      </c>
      <c r="G21" s="60">
        <v>19.600000000000001</v>
      </c>
      <c r="H21" s="6">
        <v>9</v>
      </c>
      <c r="I21" s="7">
        <v>11</v>
      </c>
      <c r="J21" s="7">
        <v>8</v>
      </c>
      <c r="K21" s="6">
        <v>23</v>
      </c>
      <c r="L21" s="7">
        <v>22</v>
      </c>
      <c r="M21" s="6">
        <v>132</v>
      </c>
      <c r="N21" s="7">
        <v>1</v>
      </c>
      <c r="O21" s="6">
        <v>24</v>
      </c>
      <c r="P21" s="7">
        <v>56</v>
      </c>
      <c r="Q21" s="31">
        <f t="shared" si="0"/>
        <v>116</v>
      </c>
    </row>
    <row r="22" spans="1:17" x14ac:dyDescent="0.25">
      <c r="A22" s="69">
        <v>5</v>
      </c>
      <c r="B22" s="44" t="s">
        <v>593</v>
      </c>
      <c r="C22" s="2" t="s">
        <v>91</v>
      </c>
      <c r="D22" s="2">
        <v>16</v>
      </c>
      <c r="E22" s="98">
        <v>0.22569444444444445</v>
      </c>
      <c r="F22" s="6">
        <v>10</v>
      </c>
      <c r="G22" s="60">
        <v>18.899999999999999</v>
      </c>
      <c r="H22" s="6">
        <v>12</v>
      </c>
      <c r="I22" s="7">
        <v>11</v>
      </c>
      <c r="J22" s="7">
        <v>8</v>
      </c>
      <c r="K22" s="6">
        <v>25</v>
      </c>
      <c r="L22" s="7">
        <v>26</v>
      </c>
      <c r="M22" s="4">
        <v>107</v>
      </c>
      <c r="N22" s="7">
        <v>0</v>
      </c>
      <c r="O22" s="6">
        <v>26</v>
      </c>
      <c r="P22" s="7">
        <v>60</v>
      </c>
      <c r="Q22" s="31">
        <f t="shared" si="0"/>
        <v>116</v>
      </c>
    </row>
    <row r="23" spans="1:17" x14ac:dyDescent="0.25">
      <c r="A23" s="69">
        <v>6</v>
      </c>
      <c r="B23" s="44" t="s">
        <v>594</v>
      </c>
      <c r="C23" s="2" t="s">
        <v>92</v>
      </c>
      <c r="D23" s="2">
        <v>16</v>
      </c>
      <c r="E23" s="98">
        <v>0.17361111111111113</v>
      </c>
      <c r="F23" s="6">
        <v>19</v>
      </c>
      <c r="G23" s="60">
        <v>16.2</v>
      </c>
      <c r="H23" s="6">
        <v>14</v>
      </c>
      <c r="I23" s="7">
        <v>9</v>
      </c>
      <c r="J23" s="7">
        <v>22</v>
      </c>
      <c r="K23" s="6">
        <v>36</v>
      </c>
      <c r="L23" s="7">
        <v>44</v>
      </c>
      <c r="M23" s="6">
        <v>233</v>
      </c>
      <c r="N23" s="7">
        <v>33</v>
      </c>
      <c r="O23" s="6">
        <v>1</v>
      </c>
      <c r="P23" s="7">
        <v>10</v>
      </c>
      <c r="Q23" s="31">
        <f t="shared" si="0"/>
        <v>142</v>
      </c>
    </row>
    <row r="24" spans="1:17" x14ac:dyDescent="0.25">
      <c r="A24" s="69">
        <v>7</v>
      </c>
      <c r="B24" s="44" t="s">
        <v>595</v>
      </c>
      <c r="C24" s="2" t="s">
        <v>91</v>
      </c>
      <c r="D24" s="2">
        <v>16</v>
      </c>
      <c r="E24" s="98">
        <v>0.27083333333333331</v>
      </c>
      <c r="F24" s="6">
        <v>0</v>
      </c>
      <c r="G24" s="60">
        <v>19.899999999999999</v>
      </c>
      <c r="H24" s="6">
        <v>8</v>
      </c>
      <c r="I24" s="7">
        <v>12</v>
      </c>
      <c r="J24" s="7">
        <v>9</v>
      </c>
      <c r="K24" s="6">
        <v>28</v>
      </c>
      <c r="L24" s="7">
        <v>32</v>
      </c>
      <c r="M24" s="6">
        <v>151</v>
      </c>
      <c r="N24" s="7">
        <v>8</v>
      </c>
      <c r="O24" s="6">
        <v>23</v>
      </c>
      <c r="P24" s="7">
        <v>54</v>
      </c>
      <c r="Q24" s="31">
        <f t="shared" si="0"/>
        <v>111</v>
      </c>
    </row>
    <row r="25" spans="1:17" x14ac:dyDescent="0.25">
      <c r="A25" s="69">
        <v>8</v>
      </c>
      <c r="B25" s="44" t="s">
        <v>596</v>
      </c>
      <c r="C25" s="2" t="s">
        <v>91</v>
      </c>
      <c r="D25" s="2">
        <v>16</v>
      </c>
      <c r="E25" s="98">
        <v>0.21527777777777779</v>
      </c>
      <c r="F25" s="6">
        <v>14</v>
      </c>
      <c r="G25" s="60">
        <v>19.600000000000001</v>
      </c>
      <c r="H25" s="6">
        <v>9</v>
      </c>
      <c r="I25" s="7">
        <v>12</v>
      </c>
      <c r="J25" s="7">
        <v>9</v>
      </c>
      <c r="K25" s="6">
        <v>25</v>
      </c>
      <c r="L25" s="7">
        <v>26</v>
      </c>
      <c r="M25" s="6">
        <v>164</v>
      </c>
      <c r="N25" s="7">
        <v>14</v>
      </c>
      <c r="O25" s="6">
        <v>14</v>
      </c>
      <c r="P25" s="7">
        <v>29</v>
      </c>
      <c r="Q25" s="31">
        <f t="shared" si="0"/>
        <v>101</v>
      </c>
    </row>
    <row r="26" spans="1:17" x14ac:dyDescent="0.25">
      <c r="A26" s="69">
        <v>9</v>
      </c>
      <c r="B26" s="44" t="s">
        <v>597</v>
      </c>
      <c r="C26" s="2" t="s">
        <v>91</v>
      </c>
      <c r="D26" s="2">
        <v>16</v>
      </c>
      <c r="E26" s="98">
        <v>0.20486111111111113</v>
      </c>
      <c r="F26" s="6">
        <v>20</v>
      </c>
      <c r="G26" s="60">
        <v>20.8</v>
      </c>
      <c r="H26" s="6">
        <v>5</v>
      </c>
      <c r="I26" s="7">
        <v>15</v>
      </c>
      <c r="J26" s="7">
        <v>14</v>
      </c>
      <c r="K26" s="6">
        <v>23</v>
      </c>
      <c r="L26" s="7">
        <v>22</v>
      </c>
      <c r="M26" s="6">
        <v>176</v>
      </c>
      <c r="N26" s="7">
        <v>21</v>
      </c>
      <c r="O26" s="6">
        <v>14</v>
      </c>
      <c r="P26" s="7">
        <v>29</v>
      </c>
      <c r="Q26" s="31">
        <f t="shared" si="0"/>
        <v>111</v>
      </c>
    </row>
    <row r="27" spans="1:17" x14ac:dyDescent="0.25">
      <c r="A27" s="69">
        <v>10</v>
      </c>
      <c r="B27" s="44" t="s">
        <v>463</v>
      </c>
      <c r="C27" s="2" t="s">
        <v>91</v>
      </c>
      <c r="D27" s="2">
        <v>16</v>
      </c>
      <c r="E27" s="98">
        <v>0.19652777777777777</v>
      </c>
      <c r="F27" s="6">
        <v>22</v>
      </c>
      <c r="G27" s="60">
        <v>18.600000000000001</v>
      </c>
      <c r="H27" s="6">
        <v>14</v>
      </c>
      <c r="I27" s="7">
        <v>12</v>
      </c>
      <c r="J27" s="7">
        <v>9</v>
      </c>
      <c r="K27" s="6">
        <v>24</v>
      </c>
      <c r="L27" s="7">
        <v>24</v>
      </c>
      <c r="M27" s="6">
        <v>153</v>
      </c>
      <c r="N27" s="7">
        <v>9</v>
      </c>
      <c r="O27" s="6">
        <v>8</v>
      </c>
      <c r="P27" s="7">
        <v>16</v>
      </c>
      <c r="Q27" s="31">
        <f t="shared" si="0"/>
        <v>94</v>
      </c>
    </row>
    <row r="28" spans="1:17" x14ac:dyDescent="0.25">
      <c r="A28" s="69">
        <v>11</v>
      </c>
      <c r="B28" s="44" t="s">
        <v>598</v>
      </c>
      <c r="C28" s="2" t="s">
        <v>92</v>
      </c>
      <c r="D28" s="2">
        <v>16</v>
      </c>
      <c r="E28" s="98">
        <v>0.15763888888888888</v>
      </c>
      <c r="F28" s="6">
        <v>27</v>
      </c>
      <c r="G28" s="60">
        <v>14.8</v>
      </c>
      <c r="H28" s="6">
        <v>27</v>
      </c>
      <c r="I28" s="7">
        <v>11</v>
      </c>
      <c r="J28" s="7">
        <v>30</v>
      </c>
      <c r="K28" s="6">
        <v>31</v>
      </c>
      <c r="L28" s="7">
        <v>34</v>
      </c>
      <c r="M28" s="6">
        <v>227</v>
      </c>
      <c r="N28" s="7">
        <v>37</v>
      </c>
      <c r="O28" s="6">
        <v>12</v>
      </c>
      <c r="P28" s="7">
        <v>32</v>
      </c>
      <c r="Q28" s="31">
        <f t="shared" si="0"/>
        <v>187</v>
      </c>
    </row>
    <row r="29" spans="1:17" x14ac:dyDescent="0.25">
      <c r="A29" s="69">
        <v>12</v>
      </c>
      <c r="B29" s="45" t="s">
        <v>599</v>
      </c>
      <c r="C29" s="2" t="s">
        <v>91</v>
      </c>
      <c r="D29" s="2">
        <v>16</v>
      </c>
      <c r="E29" s="98">
        <v>0.19375000000000001</v>
      </c>
      <c r="F29" s="6">
        <v>24</v>
      </c>
      <c r="G29" s="60">
        <v>16.8</v>
      </c>
      <c r="H29" s="6">
        <v>26</v>
      </c>
      <c r="I29" s="7">
        <v>20</v>
      </c>
      <c r="J29" s="7">
        <v>24</v>
      </c>
      <c r="K29" s="6">
        <v>29</v>
      </c>
      <c r="L29" s="7">
        <v>35</v>
      </c>
      <c r="M29" s="6">
        <v>208</v>
      </c>
      <c r="N29" s="7">
        <v>38</v>
      </c>
      <c r="O29" s="6">
        <v>32</v>
      </c>
      <c r="P29" s="7">
        <v>67</v>
      </c>
      <c r="Q29" s="31">
        <f t="shared" si="0"/>
        <v>214</v>
      </c>
    </row>
    <row r="30" spans="1:17" x14ac:dyDescent="0.25">
      <c r="A30" s="69">
        <v>13</v>
      </c>
      <c r="B30" s="44" t="s">
        <v>600</v>
      </c>
      <c r="C30" s="2" t="s">
        <v>91</v>
      </c>
      <c r="D30" s="2">
        <v>16</v>
      </c>
      <c r="E30" s="98">
        <v>0.22500000000000001</v>
      </c>
      <c r="F30" s="6">
        <v>10</v>
      </c>
      <c r="G30" s="60">
        <v>20.5</v>
      </c>
      <c r="H30" s="6">
        <v>6</v>
      </c>
      <c r="I30" s="7">
        <v>11</v>
      </c>
      <c r="J30" s="7">
        <v>8</v>
      </c>
      <c r="K30" s="6">
        <v>24</v>
      </c>
      <c r="L30" s="7">
        <v>24</v>
      </c>
      <c r="M30" s="6">
        <v>157</v>
      </c>
      <c r="N30" s="7">
        <v>11</v>
      </c>
      <c r="O30" s="6">
        <v>18</v>
      </c>
      <c r="P30" s="7">
        <v>41</v>
      </c>
      <c r="Q30" s="31">
        <f t="shared" si="0"/>
        <v>100</v>
      </c>
    </row>
    <row r="31" spans="1:17" x14ac:dyDescent="0.25">
      <c r="A31" s="70">
        <v>14</v>
      </c>
      <c r="B31" s="44" t="s">
        <v>601</v>
      </c>
      <c r="C31" s="2" t="s">
        <v>91</v>
      </c>
      <c r="D31" s="2">
        <v>16</v>
      </c>
      <c r="E31" s="98">
        <v>0.26180555555555557</v>
      </c>
      <c r="F31" s="6">
        <v>0</v>
      </c>
      <c r="G31" s="60">
        <v>21.7</v>
      </c>
      <c r="H31" s="6">
        <v>5</v>
      </c>
      <c r="I31" s="7">
        <v>5</v>
      </c>
      <c r="J31" s="7">
        <v>2</v>
      </c>
      <c r="K31" s="6">
        <v>23</v>
      </c>
      <c r="L31" s="7">
        <v>22</v>
      </c>
      <c r="M31" s="6">
        <v>138</v>
      </c>
      <c r="N31" s="7">
        <v>3</v>
      </c>
      <c r="O31" s="6">
        <v>15</v>
      </c>
      <c r="P31" s="7">
        <v>32</v>
      </c>
      <c r="Q31" s="31">
        <f t="shared" si="0"/>
        <v>64</v>
      </c>
    </row>
    <row r="32" spans="1:17" x14ac:dyDescent="0.25">
      <c r="A32" s="70">
        <v>15</v>
      </c>
      <c r="B32" s="44" t="s">
        <v>602</v>
      </c>
      <c r="C32" s="2" t="s">
        <v>91</v>
      </c>
      <c r="D32" s="2">
        <v>16</v>
      </c>
      <c r="E32" s="98">
        <v>0.21875</v>
      </c>
      <c r="F32" s="6">
        <v>12</v>
      </c>
      <c r="G32" s="60">
        <v>18.899999999999999</v>
      </c>
      <c r="H32" s="6">
        <v>12</v>
      </c>
      <c r="I32" s="7">
        <v>5</v>
      </c>
      <c r="J32" s="7">
        <v>2</v>
      </c>
      <c r="K32" s="6">
        <v>22</v>
      </c>
      <c r="L32" s="7">
        <v>20</v>
      </c>
      <c r="M32" s="6">
        <v>164</v>
      </c>
      <c r="N32" s="7">
        <v>14</v>
      </c>
      <c r="O32" s="6">
        <v>13</v>
      </c>
      <c r="P32" s="7">
        <v>26</v>
      </c>
      <c r="Q32" s="31">
        <f t="shared" si="0"/>
        <v>86</v>
      </c>
    </row>
    <row r="33" spans="1:17" x14ac:dyDescent="0.25">
      <c r="A33" s="70">
        <v>16</v>
      </c>
      <c r="B33" s="44" t="s">
        <v>603</v>
      </c>
      <c r="C33" s="2" t="s">
        <v>92</v>
      </c>
      <c r="D33" s="2">
        <v>16</v>
      </c>
      <c r="E33" s="98">
        <v>0.16944444444444443</v>
      </c>
      <c r="F33" s="6">
        <v>21</v>
      </c>
      <c r="G33" s="60">
        <v>15.9</v>
      </c>
      <c r="H33" s="6">
        <v>16</v>
      </c>
      <c r="I33" s="7">
        <v>4</v>
      </c>
      <c r="J33" s="7">
        <v>7</v>
      </c>
      <c r="K33" s="6">
        <v>28</v>
      </c>
      <c r="L33" s="7">
        <v>28</v>
      </c>
      <c r="M33" s="6">
        <v>264</v>
      </c>
      <c r="N33" s="7">
        <v>65</v>
      </c>
      <c r="O33" s="6">
        <v>8</v>
      </c>
      <c r="P33" s="7">
        <v>24</v>
      </c>
      <c r="Q33" s="31">
        <f t="shared" si="0"/>
        <v>161</v>
      </c>
    </row>
    <row r="34" spans="1:17" x14ac:dyDescent="0.25">
      <c r="A34" s="70">
        <v>17</v>
      </c>
      <c r="B34" s="44"/>
      <c r="C34" s="2"/>
      <c r="D34" s="2"/>
      <c r="E34" s="98"/>
      <c r="F34" s="6"/>
      <c r="G34" s="60"/>
      <c r="H34" s="6"/>
      <c r="I34" s="7"/>
      <c r="J34" s="7"/>
      <c r="K34" s="6"/>
      <c r="L34" s="7"/>
      <c r="M34" s="6"/>
      <c r="N34" s="7"/>
      <c r="O34" s="6"/>
      <c r="P34" s="7"/>
      <c r="Q34" s="31">
        <f t="shared" si="0"/>
        <v>0</v>
      </c>
    </row>
    <row r="35" spans="1:17" x14ac:dyDescent="0.25">
      <c r="A35" s="70">
        <v>18</v>
      </c>
      <c r="B35" s="46"/>
      <c r="C35" s="2"/>
      <c r="D35" s="2"/>
      <c r="E35" s="98"/>
      <c r="F35" s="6"/>
      <c r="G35" s="60"/>
      <c r="H35" s="6"/>
      <c r="I35" s="7"/>
      <c r="J35" s="7"/>
      <c r="K35" s="6"/>
      <c r="L35" s="7"/>
      <c r="M35" s="6"/>
      <c r="N35" s="7"/>
      <c r="O35" s="6"/>
      <c r="P35" s="7"/>
      <c r="Q35" s="31">
        <f t="shared" si="0"/>
        <v>0</v>
      </c>
    </row>
    <row r="36" spans="1:17" x14ac:dyDescent="0.25">
      <c r="A36" s="70">
        <v>19</v>
      </c>
      <c r="B36" s="44"/>
      <c r="C36" s="2"/>
      <c r="D36" s="2"/>
      <c r="E36" s="98"/>
      <c r="F36" s="6"/>
      <c r="G36" s="60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x14ac:dyDescent="0.25">
      <c r="A37" s="70">
        <v>20</v>
      </c>
      <c r="B37" s="44"/>
      <c r="C37" s="2"/>
      <c r="D37" s="2"/>
      <c r="E37" s="98"/>
      <c r="F37" s="6"/>
      <c r="G37" s="60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x14ac:dyDescent="0.25">
      <c r="A38" s="70">
        <v>21</v>
      </c>
      <c r="B38" s="44"/>
      <c r="C38" s="2"/>
      <c r="D38" s="2"/>
      <c r="E38" s="98"/>
      <c r="F38" s="6"/>
      <c r="G38" s="60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x14ac:dyDescent="0.25">
      <c r="A39" s="70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3.3819444444444442</v>
      </c>
      <c r="F48" s="17">
        <f t="shared" ref="F48:P48" si="1">SUM(F18:F47)</f>
        <v>235</v>
      </c>
      <c r="G48" s="61">
        <f t="shared" si="1"/>
        <v>298.29999999999995</v>
      </c>
      <c r="H48" s="17">
        <f>SUM(H18:H47)</f>
        <v>209</v>
      </c>
      <c r="I48" s="18">
        <f t="shared" si="1"/>
        <v>198</v>
      </c>
      <c r="J48" s="18">
        <f t="shared" si="1"/>
        <v>224</v>
      </c>
      <c r="K48" s="17">
        <f t="shared" si="1"/>
        <v>428</v>
      </c>
      <c r="L48" s="18">
        <f t="shared" si="1"/>
        <v>466</v>
      </c>
      <c r="M48" s="17">
        <f t="shared" si="1"/>
        <v>2838</v>
      </c>
      <c r="N48" s="18">
        <f t="shared" si="1"/>
        <v>333</v>
      </c>
      <c r="O48" s="17">
        <f t="shared" si="1"/>
        <v>267</v>
      </c>
      <c r="P48" s="18">
        <f t="shared" si="1"/>
        <v>610</v>
      </c>
      <c r="Q48" s="31">
        <f t="shared" si="0"/>
        <v>2077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0.21137152777777776</v>
      </c>
      <c r="F49" s="19">
        <f>SUM(F18:F47)/$F13</f>
        <v>14.6875</v>
      </c>
      <c r="G49" s="62">
        <f>SUM(G18:G47)/$F13</f>
        <v>18.643749999999997</v>
      </c>
      <c r="H49" s="19">
        <f>SUM(H18:H47)/$F13</f>
        <v>13.0625</v>
      </c>
      <c r="I49" s="19">
        <f t="shared" ref="I49:P49" si="2">SUM(I18:I47)/$F13</f>
        <v>12.375</v>
      </c>
      <c r="J49" s="19">
        <f t="shared" si="2"/>
        <v>14</v>
      </c>
      <c r="K49" s="19">
        <f t="shared" si="2"/>
        <v>26.75</v>
      </c>
      <c r="L49" s="19">
        <f t="shared" si="2"/>
        <v>29.125</v>
      </c>
      <c r="M49" s="19">
        <f t="shared" si="2"/>
        <v>177.375</v>
      </c>
      <c r="N49" s="19">
        <f t="shared" si="2"/>
        <v>20.8125</v>
      </c>
      <c r="O49" s="19">
        <f t="shared" si="2"/>
        <v>16.6875</v>
      </c>
      <c r="P49" s="19">
        <f t="shared" si="2"/>
        <v>38.125</v>
      </c>
      <c r="Q49" s="19">
        <f>SUM(Q18:Q47)/$F13/6</f>
        <v>21.635416666666668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  <mergeCell ref="A15:A17"/>
    <mergeCell ref="B15:B17"/>
    <mergeCell ref="C15:C17"/>
    <mergeCell ref="D15:D17"/>
    <mergeCell ref="D6:F6"/>
    <mergeCell ref="A12:F12"/>
    <mergeCell ref="A1:S1"/>
    <mergeCell ref="A2:S2"/>
    <mergeCell ref="A3:S3"/>
    <mergeCell ref="J5:Q5"/>
    <mergeCell ref="P12:R12"/>
    <mergeCell ref="P8:R8"/>
    <mergeCell ref="P10:R10"/>
  </mergeCells>
  <phoneticPr fontId="10" type="noConversion"/>
  <conditionalFormatting sqref="K29">
    <cfRule type="cellIs" dxfId="5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13"/>
    <pageSetUpPr fitToPage="1"/>
  </sheetPr>
  <dimension ref="A1:S56"/>
  <sheetViews>
    <sheetView view="pageBreakPreview" topLeftCell="A31" zoomScale="80" zoomScaleNormal="70" zoomScaleSheetLayoutView="100" workbookViewId="0">
      <selection activeCell="P12" sqref="P12:R12"/>
    </sheetView>
  </sheetViews>
  <sheetFormatPr defaultRowHeight="15" x14ac:dyDescent="0.25"/>
  <cols>
    <col min="1" max="1" width="3.42578125" customWidth="1"/>
    <col min="2" max="2" width="25.42578125" customWidth="1"/>
    <col min="3" max="3" width="5.7109375" customWidth="1"/>
    <col min="4" max="4" width="8.7109375" customWidth="1"/>
    <col min="5" max="5" width="13.140625" customWidth="1"/>
    <col min="6" max="8" width="8.85546875" customWidth="1"/>
    <col min="9" max="9" width="9.28515625" customWidth="1"/>
    <col min="11" max="11" width="8.85546875" customWidth="1"/>
    <col min="12" max="12" width="9.85546875" customWidth="1"/>
    <col min="13" max="14" width="9.42578125" customWidth="1"/>
    <col min="15" max="15" width="10.28515625" customWidth="1"/>
    <col min="16" max="16" width="9.42578125" customWidth="1"/>
    <col min="17" max="17" width="9.28515625" customWidth="1"/>
    <col min="18" max="18" width="10.28515625" bestFit="1" customWidth="1"/>
    <col min="19" max="19" width="9.28515625" customWidth="1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R5" s="27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0.8571428571428571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4" t="s">
        <v>624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625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564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18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4" spans="1:19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61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606</v>
      </c>
      <c r="C18" s="2" t="s">
        <v>92</v>
      </c>
      <c r="D18" s="2">
        <v>16</v>
      </c>
      <c r="E18" s="98">
        <v>0.17916666666666667</v>
      </c>
      <c r="F18" s="4">
        <v>16</v>
      </c>
      <c r="G18" s="60">
        <v>16.399999999999999</v>
      </c>
      <c r="H18" s="4">
        <v>13</v>
      </c>
      <c r="I18" s="5">
        <v>0</v>
      </c>
      <c r="J18" s="5">
        <v>0</v>
      </c>
      <c r="K18" s="4">
        <v>23</v>
      </c>
      <c r="L18" s="5">
        <v>18</v>
      </c>
      <c r="M18" s="4">
        <v>180</v>
      </c>
      <c r="N18" s="5">
        <v>8</v>
      </c>
      <c r="O18" s="4">
        <v>13</v>
      </c>
      <c r="P18" s="5">
        <v>35</v>
      </c>
      <c r="Q18" s="31">
        <f>(F18+H18+J18+L18+N18+P18)</f>
        <v>90</v>
      </c>
    </row>
    <row r="19" spans="1:17" x14ac:dyDescent="0.25">
      <c r="A19" s="69">
        <v>2</v>
      </c>
      <c r="B19" s="44" t="s">
        <v>607</v>
      </c>
      <c r="C19" s="2" t="s">
        <v>92</v>
      </c>
      <c r="D19" s="2">
        <v>16</v>
      </c>
      <c r="E19" s="98">
        <v>0.18611111111111112</v>
      </c>
      <c r="F19" s="6">
        <v>14</v>
      </c>
      <c r="G19" s="60">
        <v>15.8</v>
      </c>
      <c r="H19" s="6">
        <v>17</v>
      </c>
      <c r="I19" s="7">
        <v>2</v>
      </c>
      <c r="J19" s="7">
        <v>1</v>
      </c>
      <c r="K19" s="6">
        <v>32</v>
      </c>
      <c r="L19" s="7">
        <v>36</v>
      </c>
      <c r="M19" s="6">
        <v>218</v>
      </c>
      <c r="N19" s="7">
        <v>28</v>
      </c>
      <c r="O19" s="6">
        <v>10</v>
      </c>
      <c r="P19" s="7">
        <v>28</v>
      </c>
      <c r="Q19" s="31">
        <f t="shared" ref="Q19:Q48" si="0">(F19+H19+J19+L19+N19+P19)</f>
        <v>124</v>
      </c>
    </row>
    <row r="20" spans="1:17" x14ac:dyDescent="0.25">
      <c r="A20" s="69">
        <v>3</v>
      </c>
      <c r="B20" s="44" t="s">
        <v>608</v>
      </c>
      <c r="C20" s="2" t="s">
        <v>92</v>
      </c>
      <c r="D20" s="2">
        <v>16</v>
      </c>
      <c r="E20" s="98">
        <v>0.15625</v>
      </c>
      <c r="F20" s="6">
        <v>28</v>
      </c>
      <c r="G20" s="60">
        <v>14.1</v>
      </c>
      <c r="H20" s="6">
        <v>34</v>
      </c>
      <c r="I20" s="7">
        <v>16</v>
      </c>
      <c r="J20" s="7">
        <v>50</v>
      </c>
      <c r="K20" s="6">
        <v>33</v>
      </c>
      <c r="L20" s="7">
        <v>39</v>
      </c>
      <c r="M20" s="6">
        <v>234</v>
      </c>
      <c r="N20" s="7">
        <v>44</v>
      </c>
      <c r="O20" s="6">
        <v>10</v>
      </c>
      <c r="P20" s="7">
        <v>28</v>
      </c>
      <c r="Q20" s="31">
        <f t="shared" si="0"/>
        <v>223</v>
      </c>
    </row>
    <row r="21" spans="1:17" x14ac:dyDescent="0.25">
      <c r="A21" s="69">
        <v>4</v>
      </c>
      <c r="B21" s="44" t="s">
        <v>609</v>
      </c>
      <c r="C21" s="2" t="s">
        <v>92</v>
      </c>
      <c r="D21" s="2">
        <v>16</v>
      </c>
      <c r="E21" s="98">
        <v>0.16041666666666668</v>
      </c>
      <c r="F21" s="6">
        <v>25</v>
      </c>
      <c r="G21" s="60">
        <v>15.4</v>
      </c>
      <c r="H21" s="6">
        <v>21</v>
      </c>
      <c r="I21" s="7">
        <v>7</v>
      </c>
      <c r="J21" s="7">
        <v>16</v>
      </c>
      <c r="K21" s="6">
        <v>36</v>
      </c>
      <c r="L21" s="7">
        <v>44</v>
      </c>
      <c r="M21" s="6">
        <v>201</v>
      </c>
      <c r="N21" s="7">
        <v>18</v>
      </c>
      <c r="O21" s="6">
        <v>21</v>
      </c>
      <c r="P21" s="7">
        <v>56</v>
      </c>
      <c r="Q21" s="31">
        <f t="shared" si="0"/>
        <v>180</v>
      </c>
    </row>
    <row r="22" spans="1:17" x14ac:dyDescent="0.25">
      <c r="A22" s="69">
        <v>5</v>
      </c>
      <c r="B22" s="44" t="s">
        <v>610</v>
      </c>
      <c r="C22" s="2" t="s">
        <v>91</v>
      </c>
      <c r="D22" s="2">
        <v>16</v>
      </c>
      <c r="E22" s="98">
        <v>0.20416666666666669</v>
      </c>
      <c r="F22" s="6">
        <v>19</v>
      </c>
      <c r="G22" s="60">
        <v>16.8</v>
      </c>
      <c r="H22" s="6">
        <v>26</v>
      </c>
      <c r="I22" s="7">
        <v>20</v>
      </c>
      <c r="J22" s="7">
        <v>24</v>
      </c>
      <c r="K22" s="6">
        <v>30</v>
      </c>
      <c r="L22" s="7">
        <v>44</v>
      </c>
      <c r="M22" s="6">
        <v>192</v>
      </c>
      <c r="N22" s="7">
        <v>28</v>
      </c>
      <c r="O22" s="6">
        <v>20</v>
      </c>
      <c r="P22" s="7">
        <v>47</v>
      </c>
      <c r="Q22" s="31">
        <f t="shared" si="0"/>
        <v>188</v>
      </c>
    </row>
    <row r="23" spans="1:17" x14ac:dyDescent="0.25">
      <c r="A23" s="69">
        <v>6</v>
      </c>
      <c r="B23" s="44" t="s">
        <v>611</v>
      </c>
      <c r="C23" s="2" t="s">
        <v>92</v>
      </c>
      <c r="D23" s="2">
        <v>16</v>
      </c>
      <c r="E23" s="98">
        <v>0.20902777777777778</v>
      </c>
      <c r="F23" s="6">
        <v>6</v>
      </c>
      <c r="G23" s="60">
        <v>15.9</v>
      </c>
      <c r="H23" s="6">
        <v>16</v>
      </c>
      <c r="I23" s="7">
        <v>0</v>
      </c>
      <c r="J23" s="7">
        <v>0</v>
      </c>
      <c r="K23" s="6">
        <v>30</v>
      </c>
      <c r="L23" s="7">
        <v>32</v>
      </c>
      <c r="M23" s="6">
        <v>174</v>
      </c>
      <c r="N23" s="7">
        <v>6</v>
      </c>
      <c r="O23" s="6">
        <v>21</v>
      </c>
      <c r="P23" s="7">
        <v>56</v>
      </c>
      <c r="Q23" s="31">
        <f t="shared" si="0"/>
        <v>116</v>
      </c>
    </row>
    <row r="24" spans="1:17" x14ac:dyDescent="0.25">
      <c r="A24" s="69">
        <v>7</v>
      </c>
      <c r="B24" s="44" t="s">
        <v>612</v>
      </c>
      <c r="C24" s="2" t="s">
        <v>92</v>
      </c>
      <c r="D24" s="2">
        <v>16</v>
      </c>
      <c r="E24" s="98">
        <v>0.19930555555555554</v>
      </c>
      <c r="F24" s="6">
        <v>9</v>
      </c>
      <c r="G24" s="60">
        <v>16.5</v>
      </c>
      <c r="H24" s="6">
        <v>12</v>
      </c>
      <c r="I24" s="7">
        <v>2</v>
      </c>
      <c r="J24" s="7">
        <v>1</v>
      </c>
      <c r="K24" s="6">
        <v>28</v>
      </c>
      <c r="L24" s="7">
        <v>28</v>
      </c>
      <c r="M24" s="6">
        <v>188</v>
      </c>
      <c r="N24" s="7">
        <v>11</v>
      </c>
      <c r="O24" s="6">
        <v>2</v>
      </c>
      <c r="P24" s="7">
        <v>12</v>
      </c>
      <c r="Q24" s="31">
        <f t="shared" si="0"/>
        <v>73</v>
      </c>
    </row>
    <row r="25" spans="1:17" x14ac:dyDescent="0.25">
      <c r="A25" s="69">
        <v>8</v>
      </c>
      <c r="B25" s="45" t="s">
        <v>613</v>
      </c>
      <c r="C25" s="2" t="s">
        <v>92</v>
      </c>
      <c r="D25" s="2">
        <v>16</v>
      </c>
      <c r="E25" s="98">
        <v>0.19305555555555554</v>
      </c>
      <c r="F25" s="6">
        <v>11</v>
      </c>
      <c r="G25" s="60">
        <v>16.5</v>
      </c>
      <c r="H25" s="6">
        <v>12</v>
      </c>
      <c r="I25" s="7">
        <v>0</v>
      </c>
      <c r="J25" s="7">
        <v>0</v>
      </c>
      <c r="K25" s="6">
        <v>26</v>
      </c>
      <c r="L25" s="7">
        <v>24</v>
      </c>
      <c r="M25" s="6">
        <v>202</v>
      </c>
      <c r="N25" s="7">
        <v>18</v>
      </c>
      <c r="O25" s="6">
        <v>7</v>
      </c>
      <c r="P25" s="7">
        <v>22</v>
      </c>
      <c r="Q25" s="31">
        <f t="shared" si="0"/>
        <v>87</v>
      </c>
    </row>
    <row r="26" spans="1:17" x14ac:dyDescent="0.25">
      <c r="A26" s="69">
        <v>9</v>
      </c>
      <c r="B26" s="44" t="s">
        <v>614</v>
      </c>
      <c r="C26" s="2" t="s">
        <v>92</v>
      </c>
      <c r="D26" s="2">
        <v>16</v>
      </c>
      <c r="E26" s="98">
        <v>0.16458333333333333</v>
      </c>
      <c r="F26" s="6">
        <v>23</v>
      </c>
      <c r="G26" s="60">
        <v>14.3</v>
      </c>
      <c r="H26" s="6">
        <v>32</v>
      </c>
      <c r="I26" s="7">
        <v>4</v>
      </c>
      <c r="J26" s="7">
        <v>7</v>
      </c>
      <c r="K26" s="6">
        <v>32</v>
      </c>
      <c r="L26" s="7">
        <v>36</v>
      </c>
      <c r="M26" s="6">
        <v>222</v>
      </c>
      <c r="N26" s="7">
        <v>32</v>
      </c>
      <c r="O26" s="6">
        <v>24</v>
      </c>
      <c r="P26" s="7">
        <v>62</v>
      </c>
      <c r="Q26" s="31">
        <f t="shared" si="0"/>
        <v>192</v>
      </c>
    </row>
    <row r="27" spans="1:17" x14ac:dyDescent="0.25">
      <c r="A27" s="69">
        <v>10</v>
      </c>
      <c r="B27" s="44" t="s">
        <v>615</v>
      </c>
      <c r="C27" s="2" t="s">
        <v>91</v>
      </c>
      <c r="D27" s="2">
        <v>16</v>
      </c>
      <c r="E27" s="98">
        <v>0.19097222222222221</v>
      </c>
      <c r="F27" s="6">
        <v>25</v>
      </c>
      <c r="G27" s="60">
        <v>17.100000000000001</v>
      </c>
      <c r="H27" s="6">
        <v>23</v>
      </c>
      <c r="I27" s="7">
        <v>20</v>
      </c>
      <c r="J27" s="7">
        <v>24</v>
      </c>
      <c r="K27" s="6">
        <v>30</v>
      </c>
      <c r="L27" s="7">
        <v>38</v>
      </c>
      <c r="M27" s="6">
        <v>194</v>
      </c>
      <c r="N27" s="7">
        <v>29</v>
      </c>
      <c r="O27" s="6">
        <v>21</v>
      </c>
      <c r="P27" s="7">
        <v>50</v>
      </c>
      <c r="Q27" s="31">
        <f t="shared" si="0"/>
        <v>189</v>
      </c>
    </row>
    <row r="28" spans="1:17" x14ac:dyDescent="0.25">
      <c r="A28" s="69">
        <v>11</v>
      </c>
      <c r="B28" s="44" t="s">
        <v>616</v>
      </c>
      <c r="C28" s="2" t="s">
        <v>91</v>
      </c>
      <c r="D28" s="2">
        <v>16</v>
      </c>
      <c r="E28" s="98">
        <v>0.21666666666666667</v>
      </c>
      <c r="F28" s="6">
        <v>13</v>
      </c>
      <c r="G28" s="60">
        <v>18.5</v>
      </c>
      <c r="H28" s="6">
        <v>14</v>
      </c>
      <c r="I28" s="7">
        <v>20</v>
      </c>
      <c r="J28" s="7">
        <v>24</v>
      </c>
      <c r="K28" s="6">
        <v>25</v>
      </c>
      <c r="L28" s="7">
        <v>22</v>
      </c>
      <c r="M28" s="6">
        <v>168</v>
      </c>
      <c r="N28" s="7">
        <v>16</v>
      </c>
      <c r="O28" s="6">
        <v>10</v>
      </c>
      <c r="P28" s="7">
        <v>20</v>
      </c>
      <c r="Q28" s="31">
        <f t="shared" si="0"/>
        <v>109</v>
      </c>
    </row>
    <row r="29" spans="1:17" x14ac:dyDescent="0.25">
      <c r="A29" s="69">
        <v>12</v>
      </c>
      <c r="B29" s="45" t="s">
        <v>617</v>
      </c>
      <c r="C29" s="2" t="s">
        <v>92</v>
      </c>
      <c r="D29" s="2">
        <v>16</v>
      </c>
      <c r="E29" s="98">
        <v>0.18888888888888888</v>
      </c>
      <c r="F29" s="6">
        <v>13</v>
      </c>
      <c r="G29" s="60">
        <v>16.399999999999999</v>
      </c>
      <c r="H29" s="6">
        <v>13</v>
      </c>
      <c r="I29" s="7">
        <v>0</v>
      </c>
      <c r="J29" s="7">
        <v>0</v>
      </c>
      <c r="K29" s="6">
        <v>27</v>
      </c>
      <c r="L29" s="7">
        <v>26</v>
      </c>
      <c r="M29" s="6">
        <v>216</v>
      </c>
      <c r="N29" s="7">
        <v>26</v>
      </c>
      <c r="O29" s="6">
        <v>20</v>
      </c>
      <c r="P29" s="7">
        <v>54</v>
      </c>
      <c r="Q29" s="31">
        <f t="shared" si="0"/>
        <v>132</v>
      </c>
    </row>
    <row r="30" spans="1:17" x14ac:dyDescent="0.25">
      <c r="A30" s="69">
        <v>13</v>
      </c>
      <c r="B30" s="44" t="s">
        <v>618</v>
      </c>
      <c r="C30" s="2" t="s">
        <v>92</v>
      </c>
      <c r="D30" s="2">
        <v>16</v>
      </c>
      <c r="E30" s="98">
        <v>0.16250000000000001</v>
      </c>
      <c r="F30" s="6">
        <v>24</v>
      </c>
      <c r="G30" s="60">
        <v>14.8</v>
      </c>
      <c r="H30" s="6">
        <v>27</v>
      </c>
      <c r="I30" s="7">
        <v>16</v>
      </c>
      <c r="J30" s="7">
        <v>50</v>
      </c>
      <c r="K30" s="6">
        <v>33</v>
      </c>
      <c r="L30" s="7">
        <v>38</v>
      </c>
      <c r="M30" s="6">
        <v>237</v>
      </c>
      <c r="N30" s="7">
        <v>47</v>
      </c>
      <c r="O30" s="6">
        <v>5</v>
      </c>
      <c r="P30" s="7">
        <v>18</v>
      </c>
      <c r="Q30" s="31">
        <f t="shared" si="0"/>
        <v>204</v>
      </c>
    </row>
    <row r="31" spans="1:17" x14ac:dyDescent="0.25">
      <c r="A31" s="70">
        <v>14</v>
      </c>
      <c r="B31" s="44" t="s">
        <v>619</v>
      </c>
      <c r="C31" s="2" t="s">
        <v>92</v>
      </c>
      <c r="D31" s="2">
        <v>16</v>
      </c>
      <c r="E31" s="98">
        <v>0.17708333333333334</v>
      </c>
      <c r="F31" s="6">
        <v>17</v>
      </c>
      <c r="G31" s="60">
        <v>16.2</v>
      </c>
      <c r="H31" s="6">
        <v>14</v>
      </c>
      <c r="I31" s="7">
        <v>0</v>
      </c>
      <c r="J31" s="7">
        <v>0</v>
      </c>
      <c r="K31" s="6">
        <v>39</v>
      </c>
      <c r="L31" s="7">
        <v>53</v>
      </c>
      <c r="M31" s="6">
        <v>243</v>
      </c>
      <c r="N31" s="7">
        <v>53</v>
      </c>
      <c r="O31" s="6">
        <v>20</v>
      </c>
      <c r="P31" s="7">
        <v>54</v>
      </c>
      <c r="Q31" s="31">
        <f t="shared" si="0"/>
        <v>191</v>
      </c>
    </row>
    <row r="32" spans="1:17" x14ac:dyDescent="0.25">
      <c r="A32" s="70">
        <v>15</v>
      </c>
      <c r="B32" s="44" t="s">
        <v>620</v>
      </c>
      <c r="C32" s="2" t="s">
        <v>92</v>
      </c>
      <c r="D32" s="2">
        <v>16</v>
      </c>
      <c r="E32" s="98">
        <v>0.17847222222222223</v>
      </c>
      <c r="F32" s="6">
        <v>17</v>
      </c>
      <c r="G32" s="60">
        <v>14.7</v>
      </c>
      <c r="H32" s="6">
        <v>28</v>
      </c>
      <c r="I32" s="7">
        <v>13</v>
      </c>
      <c r="J32" s="7">
        <v>38</v>
      </c>
      <c r="K32" s="6">
        <v>25</v>
      </c>
      <c r="L32" s="7">
        <v>22</v>
      </c>
      <c r="M32" s="6">
        <v>205</v>
      </c>
      <c r="N32" s="7">
        <v>20</v>
      </c>
      <c r="O32" s="6">
        <v>19</v>
      </c>
      <c r="P32" s="7">
        <v>52</v>
      </c>
      <c r="Q32" s="31">
        <f t="shared" si="0"/>
        <v>177</v>
      </c>
    </row>
    <row r="33" spans="1:17" x14ac:dyDescent="0.25">
      <c r="A33" s="70">
        <v>16</v>
      </c>
      <c r="B33" s="44" t="s">
        <v>621</v>
      </c>
      <c r="C33" s="2" t="s">
        <v>91</v>
      </c>
      <c r="D33" s="2">
        <v>16</v>
      </c>
      <c r="E33" s="98">
        <v>0.14444444444444446</v>
      </c>
      <c r="F33" s="6">
        <v>58</v>
      </c>
      <c r="G33" s="60">
        <v>16.3</v>
      </c>
      <c r="H33" s="6">
        <v>31</v>
      </c>
      <c r="I33" s="7">
        <v>20</v>
      </c>
      <c r="J33" s="7">
        <v>24</v>
      </c>
      <c r="K33" s="6">
        <v>30</v>
      </c>
      <c r="L33" s="7">
        <v>38</v>
      </c>
      <c r="M33" s="6">
        <v>200</v>
      </c>
      <c r="N33" s="7">
        <v>32</v>
      </c>
      <c r="O33" s="6">
        <v>11</v>
      </c>
      <c r="P33" s="7">
        <v>22</v>
      </c>
      <c r="Q33" s="31">
        <f t="shared" si="0"/>
        <v>205</v>
      </c>
    </row>
    <row r="34" spans="1:17" x14ac:dyDescent="0.25">
      <c r="A34" s="70">
        <v>17</v>
      </c>
      <c r="B34" s="44" t="s">
        <v>622</v>
      </c>
      <c r="C34" s="2" t="s">
        <v>91</v>
      </c>
      <c r="D34" s="2">
        <v>16</v>
      </c>
      <c r="E34" s="98">
        <v>0.18402777777777779</v>
      </c>
      <c r="F34" s="6">
        <v>28</v>
      </c>
      <c r="G34" s="60">
        <v>16.8</v>
      </c>
      <c r="H34" s="6">
        <v>26</v>
      </c>
      <c r="I34" s="7">
        <v>20</v>
      </c>
      <c r="J34" s="7">
        <v>24</v>
      </c>
      <c r="K34" s="6">
        <v>25</v>
      </c>
      <c r="L34" s="7">
        <v>26</v>
      </c>
      <c r="M34" s="6">
        <v>212</v>
      </c>
      <c r="N34" s="7">
        <v>42</v>
      </c>
      <c r="O34" s="6">
        <v>11</v>
      </c>
      <c r="P34" s="7">
        <v>22</v>
      </c>
      <c r="Q34" s="31">
        <f t="shared" si="0"/>
        <v>168</v>
      </c>
    </row>
    <row r="35" spans="1:17" x14ac:dyDescent="0.25">
      <c r="A35" s="70">
        <v>18</v>
      </c>
      <c r="B35" s="44" t="s">
        <v>623</v>
      </c>
      <c r="C35" s="2" t="s">
        <v>92</v>
      </c>
      <c r="D35" s="2">
        <v>16</v>
      </c>
      <c r="E35" s="98">
        <v>0.17152777777777775</v>
      </c>
      <c r="F35" s="6">
        <v>20</v>
      </c>
      <c r="G35" s="60">
        <v>14.6</v>
      </c>
      <c r="H35" s="6">
        <v>29</v>
      </c>
      <c r="I35" s="7">
        <v>15</v>
      </c>
      <c r="J35" s="7">
        <v>46</v>
      </c>
      <c r="K35" s="6">
        <v>32</v>
      </c>
      <c r="L35" s="7">
        <v>36</v>
      </c>
      <c r="M35" s="6">
        <v>232</v>
      </c>
      <c r="N35" s="7">
        <v>42</v>
      </c>
      <c r="O35" s="6">
        <v>7</v>
      </c>
      <c r="P35" s="7">
        <v>22</v>
      </c>
      <c r="Q35" s="31">
        <f t="shared" si="0"/>
        <v>195</v>
      </c>
    </row>
    <row r="36" spans="1:17" x14ac:dyDescent="0.25">
      <c r="A36" s="70">
        <v>19</v>
      </c>
      <c r="B36" s="44"/>
      <c r="C36" s="2"/>
      <c r="D36" s="2"/>
      <c r="E36" s="98"/>
      <c r="F36" s="6"/>
      <c r="G36" s="60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x14ac:dyDescent="0.25">
      <c r="A37" s="70">
        <v>20</v>
      </c>
      <c r="B37" s="44"/>
      <c r="C37" s="2"/>
      <c r="D37" s="2"/>
      <c r="E37" s="98"/>
      <c r="F37" s="6"/>
      <c r="G37" s="60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x14ac:dyDescent="0.25">
      <c r="A38" s="70">
        <v>21</v>
      </c>
      <c r="B38" s="44"/>
      <c r="C38" s="2"/>
      <c r="D38" s="2"/>
      <c r="E38" s="98"/>
      <c r="F38" s="6"/>
      <c r="G38" s="60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x14ac:dyDescent="0.25">
      <c r="A39" s="70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3.2666666666666666</v>
      </c>
      <c r="F48" s="17">
        <f t="shared" ref="F48:P48" si="1">SUM(F18:F47)</f>
        <v>366</v>
      </c>
      <c r="G48" s="61">
        <f t="shared" si="1"/>
        <v>287.10000000000002</v>
      </c>
      <c r="H48" s="17">
        <f>SUM(H18:H47)</f>
        <v>388</v>
      </c>
      <c r="I48" s="18">
        <f t="shared" si="1"/>
        <v>175</v>
      </c>
      <c r="J48" s="18">
        <f t="shared" si="1"/>
        <v>329</v>
      </c>
      <c r="K48" s="17">
        <f t="shared" si="1"/>
        <v>536</v>
      </c>
      <c r="L48" s="18">
        <f t="shared" si="1"/>
        <v>600</v>
      </c>
      <c r="M48" s="17">
        <f t="shared" si="1"/>
        <v>3718</v>
      </c>
      <c r="N48" s="18">
        <f t="shared" si="1"/>
        <v>500</v>
      </c>
      <c r="O48" s="17">
        <f t="shared" si="1"/>
        <v>252</v>
      </c>
      <c r="P48" s="18">
        <f t="shared" si="1"/>
        <v>660</v>
      </c>
      <c r="Q48" s="31">
        <f t="shared" si="0"/>
        <v>2843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0.18148148148148147</v>
      </c>
      <c r="F49" s="19">
        <f>SUM(F18:F47)/$F13</f>
        <v>20.333333333333332</v>
      </c>
      <c r="G49" s="62">
        <f>SUM(G18:G47)/$F13</f>
        <v>15.950000000000001</v>
      </c>
      <c r="H49" s="19">
        <f>SUM(H18:H47)/$F13</f>
        <v>21.555555555555557</v>
      </c>
      <c r="I49" s="19">
        <f t="shared" ref="I49:P49" si="2">SUM(I18:I47)/$F13</f>
        <v>9.7222222222222214</v>
      </c>
      <c r="J49" s="19">
        <f t="shared" si="2"/>
        <v>18.277777777777779</v>
      </c>
      <c r="K49" s="19">
        <f t="shared" si="2"/>
        <v>29.777777777777779</v>
      </c>
      <c r="L49" s="19">
        <f t="shared" si="2"/>
        <v>33.333333333333336</v>
      </c>
      <c r="M49" s="19">
        <f t="shared" si="2"/>
        <v>206.55555555555554</v>
      </c>
      <c r="N49" s="19">
        <f t="shared" si="2"/>
        <v>27.777777777777779</v>
      </c>
      <c r="O49" s="19">
        <f t="shared" si="2"/>
        <v>14</v>
      </c>
      <c r="P49" s="19">
        <f t="shared" si="2"/>
        <v>36.666666666666664</v>
      </c>
      <c r="Q49" s="19">
        <f>SUM(Q18:Q47)/$F13/6</f>
        <v>26.324074074074076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14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conditionalFormatting sqref="K29">
    <cfRule type="cellIs" dxfId="3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13"/>
    <pageSetUpPr fitToPage="1"/>
  </sheetPr>
  <dimension ref="A1:S56"/>
  <sheetViews>
    <sheetView view="pageBreakPreview" topLeftCell="A3" zoomScale="80" zoomScaleNormal="70" zoomScaleSheetLayoutView="100" workbookViewId="0">
      <selection activeCell="P10" sqref="P10:R10"/>
    </sheetView>
  </sheetViews>
  <sheetFormatPr defaultRowHeight="15" x14ac:dyDescent="0.25"/>
  <cols>
    <col min="1" max="1" width="3.42578125" customWidth="1"/>
    <col min="2" max="2" width="25.42578125" customWidth="1"/>
    <col min="3" max="3" width="5.7109375" customWidth="1"/>
    <col min="4" max="4" width="8.7109375" customWidth="1"/>
    <col min="5" max="5" width="13.140625" customWidth="1"/>
    <col min="6" max="8" width="8.85546875" customWidth="1"/>
    <col min="9" max="9" width="9.28515625" customWidth="1"/>
    <col min="11" max="11" width="8.85546875" customWidth="1"/>
    <col min="12" max="12" width="9.85546875" customWidth="1"/>
    <col min="13" max="14" width="9.42578125" customWidth="1"/>
    <col min="15" max="15" width="10.28515625" customWidth="1"/>
    <col min="16" max="16" width="9.42578125" customWidth="1"/>
    <col min="17" max="17" width="9.85546875" customWidth="1"/>
    <col min="18" max="18" width="10.28515625" bestFit="1" customWidth="1"/>
    <col min="19" max="19" width="9.28515625" customWidth="1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R5" s="27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0.89473684210526316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1" t="s">
        <v>433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19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544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268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17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4" spans="1:19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61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1">
        <v>1</v>
      </c>
      <c r="B18" s="44" t="s">
        <v>434</v>
      </c>
      <c r="C18" s="2" t="s">
        <v>91</v>
      </c>
      <c r="D18" s="2">
        <v>16</v>
      </c>
      <c r="E18" s="98">
        <v>0.24305555555555555</v>
      </c>
      <c r="F18" s="4">
        <v>4</v>
      </c>
      <c r="G18" s="60">
        <v>19.899999999999999</v>
      </c>
      <c r="H18" s="4">
        <v>8</v>
      </c>
      <c r="I18" s="5">
        <v>11</v>
      </c>
      <c r="J18" s="5">
        <v>8</v>
      </c>
      <c r="K18" s="4">
        <v>23</v>
      </c>
      <c r="L18" s="5">
        <v>22</v>
      </c>
      <c r="M18" s="4">
        <v>170</v>
      </c>
      <c r="N18" s="5">
        <v>17</v>
      </c>
      <c r="O18" s="4">
        <v>17</v>
      </c>
      <c r="P18" s="5">
        <v>38</v>
      </c>
      <c r="Q18" s="31">
        <f>(F18+H18+J18+L18+N18+P18)</f>
        <v>97</v>
      </c>
    </row>
    <row r="19" spans="1:17" x14ac:dyDescent="0.25">
      <c r="A19" s="1">
        <v>2</v>
      </c>
      <c r="B19" s="44" t="s">
        <v>435</v>
      </c>
      <c r="C19" s="2" t="s">
        <v>91</v>
      </c>
      <c r="D19" s="2">
        <v>16</v>
      </c>
      <c r="E19" s="98"/>
      <c r="F19" s="6"/>
      <c r="G19" s="60"/>
      <c r="H19" s="6"/>
      <c r="I19" s="7"/>
      <c r="J19" s="7"/>
      <c r="K19" s="6"/>
      <c r="L19" s="7"/>
      <c r="M19" s="6"/>
      <c r="N19" s="7"/>
      <c r="O19" s="6"/>
      <c r="P19" s="7"/>
      <c r="Q19" s="31">
        <f t="shared" ref="Q19:Q48" si="0">(F19+H19+J19+L19+N19+P19)</f>
        <v>0</v>
      </c>
    </row>
    <row r="20" spans="1:17" x14ac:dyDescent="0.25">
      <c r="A20" s="1">
        <v>3</v>
      </c>
      <c r="B20" s="44" t="s">
        <v>436</v>
      </c>
      <c r="C20" s="2" t="s">
        <v>92</v>
      </c>
      <c r="D20" s="2">
        <v>16</v>
      </c>
      <c r="E20" s="98">
        <v>0.19444444444444445</v>
      </c>
      <c r="F20" s="6">
        <v>11</v>
      </c>
      <c r="G20" s="60">
        <v>15.8</v>
      </c>
      <c r="H20" s="6">
        <v>17</v>
      </c>
      <c r="I20" s="7">
        <v>0</v>
      </c>
      <c r="J20" s="7">
        <v>0</v>
      </c>
      <c r="K20" s="6">
        <v>28</v>
      </c>
      <c r="L20" s="7">
        <v>28</v>
      </c>
      <c r="M20" s="6">
        <v>210</v>
      </c>
      <c r="N20" s="7">
        <v>22</v>
      </c>
      <c r="O20" s="6">
        <v>20</v>
      </c>
      <c r="P20" s="7">
        <v>54</v>
      </c>
      <c r="Q20" s="31">
        <f t="shared" si="0"/>
        <v>132</v>
      </c>
    </row>
    <row r="21" spans="1:17" x14ac:dyDescent="0.25">
      <c r="A21" s="1">
        <v>4</v>
      </c>
      <c r="B21" s="44" t="s">
        <v>452</v>
      </c>
      <c r="C21" s="2" t="s">
        <v>92</v>
      </c>
      <c r="D21" s="2">
        <v>16</v>
      </c>
      <c r="E21" s="98">
        <v>0.15416666666666667</v>
      </c>
      <c r="F21" s="6">
        <v>30</v>
      </c>
      <c r="G21" s="60">
        <v>12.7</v>
      </c>
      <c r="H21" s="6">
        <v>55</v>
      </c>
      <c r="I21" s="7">
        <v>10</v>
      </c>
      <c r="J21" s="7">
        <v>26</v>
      </c>
      <c r="K21" s="6">
        <v>32</v>
      </c>
      <c r="L21" s="7">
        <v>36</v>
      </c>
      <c r="M21" s="6">
        <v>252</v>
      </c>
      <c r="N21" s="7">
        <v>59</v>
      </c>
      <c r="O21" s="6">
        <v>12</v>
      </c>
      <c r="P21" s="7">
        <v>32</v>
      </c>
      <c r="Q21" s="31">
        <f t="shared" si="0"/>
        <v>238</v>
      </c>
    </row>
    <row r="22" spans="1:17" x14ac:dyDescent="0.25">
      <c r="A22" s="1">
        <v>5</v>
      </c>
      <c r="B22" s="44" t="s">
        <v>437</v>
      </c>
      <c r="C22" s="2" t="s">
        <v>91</v>
      </c>
      <c r="D22" s="2">
        <v>16</v>
      </c>
      <c r="E22" s="98">
        <v>0.23194444444444443</v>
      </c>
      <c r="F22" s="6">
        <v>8</v>
      </c>
      <c r="G22" s="60">
        <v>16.399999999999999</v>
      </c>
      <c r="H22" s="6">
        <v>30</v>
      </c>
      <c r="I22" s="7">
        <v>20</v>
      </c>
      <c r="J22" s="7">
        <v>24</v>
      </c>
      <c r="K22" s="6">
        <v>32</v>
      </c>
      <c r="L22" s="7">
        <v>44</v>
      </c>
      <c r="M22" s="6">
        <v>190</v>
      </c>
      <c r="N22" s="7">
        <v>27</v>
      </c>
      <c r="O22" s="6">
        <v>5</v>
      </c>
      <c r="P22" s="7">
        <v>10</v>
      </c>
      <c r="Q22" s="31">
        <f t="shared" si="0"/>
        <v>143</v>
      </c>
    </row>
    <row r="23" spans="1:17" x14ac:dyDescent="0.25">
      <c r="A23" s="1">
        <v>6</v>
      </c>
      <c r="B23" s="44" t="s">
        <v>438</v>
      </c>
      <c r="C23" s="2" t="s">
        <v>91</v>
      </c>
      <c r="D23" s="2">
        <v>16</v>
      </c>
      <c r="E23" s="98">
        <v>0.23958333333333334</v>
      </c>
      <c r="F23" s="6">
        <v>5</v>
      </c>
      <c r="G23" s="60">
        <v>18.100000000000001</v>
      </c>
      <c r="H23" s="6">
        <v>16</v>
      </c>
      <c r="I23" s="7">
        <v>7</v>
      </c>
      <c r="J23" s="7">
        <v>4</v>
      </c>
      <c r="K23" s="6">
        <v>31</v>
      </c>
      <c r="L23" s="7">
        <v>41</v>
      </c>
      <c r="M23" s="6">
        <v>170</v>
      </c>
      <c r="N23" s="7">
        <v>17</v>
      </c>
      <c r="O23" s="6">
        <v>10</v>
      </c>
      <c r="P23" s="7">
        <v>20</v>
      </c>
      <c r="Q23" s="31">
        <f t="shared" si="0"/>
        <v>103</v>
      </c>
    </row>
    <row r="24" spans="1:17" x14ac:dyDescent="0.25">
      <c r="A24" s="1">
        <v>7</v>
      </c>
      <c r="B24" s="44" t="s">
        <v>450</v>
      </c>
      <c r="C24" s="2" t="s">
        <v>91</v>
      </c>
      <c r="D24" s="2">
        <v>16</v>
      </c>
      <c r="E24" s="98">
        <v>0.20833333333333334</v>
      </c>
      <c r="F24" s="6">
        <v>16</v>
      </c>
      <c r="G24" s="60">
        <v>17.2</v>
      </c>
      <c r="H24" s="6">
        <v>22</v>
      </c>
      <c r="I24" s="7">
        <v>20</v>
      </c>
      <c r="J24" s="7">
        <v>24</v>
      </c>
      <c r="K24" s="6">
        <v>30</v>
      </c>
      <c r="L24" s="7">
        <v>38</v>
      </c>
      <c r="M24" s="6">
        <v>178</v>
      </c>
      <c r="N24" s="7">
        <v>21</v>
      </c>
      <c r="O24" s="6">
        <v>15</v>
      </c>
      <c r="P24" s="7">
        <v>32</v>
      </c>
      <c r="Q24" s="31">
        <f t="shared" si="0"/>
        <v>153</v>
      </c>
    </row>
    <row r="25" spans="1:17" x14ac:dyDescent="0.25">
      <c r="A25" s="1">
        <v>8</v>
      </c>
      <c r="B25" s="44" t="s">
        <v>439</v>
      </c>
      <c r="C25" s="2" t="s">
        <v>92</v>
      </c>
      <c r="D25" s="2">
        <v>16</v>
      </c>
      <c r="E25" s="98">
        <v>0.15555555555555556</v>
      </c>
      <c r="F25" s="6">
        <v>29</v>
      </c>
      <c r="G25" s="60">
        <v>13.5</v>
      </c>
      <c r="H25" s="6">
        <v>44</v>
      </c>
      <c r="I25" s="7">
        <v>13</v>
      </c>
      <c r="J25" s="7">
        <v>38</v>
      </c>
      <c r="K25" s="6">
        <v>34</v>
      </c>
      <c r="L25" s="7">
        <v>40</v>
      </c>
      <c r="M25" s="6">
        <v>180</v>
      </c>
      <c r="N25" s="7">
        <v>8</v>
      </c>
      <c r="O25" s="6">
        <v>11</v>
      </c>
      <c r="P25" s="7">
        <v>30</v>
      </c>
      <c r="Q25" s="31">
        <f t="shared" si="0"/>
        <v>189</v>
      </c>
    </row>
    <row r="26" spans="1:17" x14ac:dyDescent="0.25">
      <c r="A26" s="1">
        <v>9</v>
      </c>
      <c r="B26" s="44" t="s">
        <v>440</v>
      </c>
      <c r="C26" s="2" t="s">
        <v>91</v>
      </c>
      <c r="D26" s="2">
        <v>16</v>
      </c>
      <c r="E26" s="98">
        <v>0.23819444444444446</v>
      </c>
      <c r="F26" s="6">
        <v>5</v>
      </c>
      <c r="G26" s="60">
        <v>19.899999999999999</v>
      </c>
      <c r="H26" s="6">
        <v>8</v>
      </c>
      <c r="I26" s="7">
        <v>12</v>
      </c>
      <c r="J26" s="7">
        <v>9</v>
      </c>
      <c r="K26" s="6">
        <v>28</v>
      </c>
      <c r="L26" s="7">
        <v>32</v>
      </c>
      <c r="M26" s="6">
        <v>160</v>
      </c>
      <c r="N26" s="7">
        <v>12</v>
      </c>
      <c r="O26" s="6">
        <v>5</v>
      </c>
      <c r="P26" s="7">
        <v>10</v>
      </c>
      <c r="Q26" s="31">
        <f t="shared" si="0"/>
        <v>76</v>
      </c>
    </row>
    <row r="27" spans="1:17" x14ac:dyDescent="0.25">
      <c r="A27" s="1">
        <v>10</v>
      </c>
      <c r="B27" s="44" t="s">
        <v>441</v>
      </c>
      <c r="C27" s="2" t="s">
        <v>91</v>
      </c>
      <c r="D27" s="2">
        <v>16</v>
      </c>
      <c r="E27" s="98">
        <v>0.20833333333333334</v>
      </c>
      <c r="F27" s="6">
        <v>16</v>
      </c>
      <c r="G27" s="60">
        <v>16.399999999999999</v>
      </c>
      <c r="H27" s="6">
        <v>30</v>
      </c>
      <c r="I27" s="7">
        <v>20</v>
      </c>
      <c r="J27" s="7">
        <v>24</v>
      </c>
      <c r="K27" s="6">
        <v>29</v>
      </c>
      <c r="L27" s="7">
        <v>35</v>
      </c>
      <c r="M27" s="6">
        <v>180</v>
      </c>
      <c r="N27" s="7">
        <v>22</v>
      </c>
      <c r="O27" s="6">
        <v>16</v>
      </c>
      <c r="P27" s="7">
        <v>35</v>
      </c>
      <c r="Q27" s="31">
        <f t="shared" si="0"/>
        <v>162</v>
      </c>
    </row>
    <row r="28" spans="1:17" x14ac:dyDescent="0.25">
      <c r="A28" s="1">
        <v>11</v>
      </c>
      <c r="B28" s="44" t="s">
        <v>442</v>
      </c>
      <c r="C28" s="2" t="s">
        <v>91</v>
      </c>
      <c r="D28" s="2">
        <v>16</v>
      </c>
      <c r="E28" s="98">
        <v>0.23055555555555554</v>
      </c>
      <c r="F28" s="6">
        <v>8</v>
      </c>
      <c r="G28" s="60">
        <v>17</v>
      </c>
      <c r="H28" s="6">
        <v>24</v>
      </c>
      <c r="I28" s="7">
        <v>6</v>
      </c>
      <c r="J28" s="7">
        <v>3</v>
      </c>
      <c r="K28" s="6">
        <v>29</v>
      </c>
      <c r="L28" s="7">
        <v>35</v>
      </c>
      <c r="M28" s="6">
        <v>182</v>
      </c>
      <c r="N28" s="7">
        <v>23</v>
      </c>
      <c r="O28" s="6">
        <v>29</v>
      </c>
      <c r="P28" s="7">
        <v>64</v>
      </c>
      <c r="Q28" s="31">
        <f t="shared" si="0"/>
        <v>157</v>
      </c>
    </row>
    <row r="29" spans="1:17" x14ac:dyDescent="0.25">
      <c r="A29" s="1">
        <v>12</v>
      </c>
      <c r="B29" s="45" t="s">
        <v>447</v>
      </c>
      <c r="C29" s="2" t="s">
        <v>92</v>
      </c>
      <c r="D29" s="2">
        <v>16</v>
      </c>
      <c r="E29" s="98">
        <v>0.19097222222222221</v>
      </c>
      <c r="F29" s="6">
        <v>12</v>
      </c>
      <c r="G29" s="60">
        <v>15</v>
      </c>
      <c r="H29" s="6">
        <v>25</v>
      </c>
      <c r="I29" s="7">
        <v>12</v>
      </c>
      <c r="J29" s="7">
        <v>34</v>
      </c>
      <c r="K29" s="6">
        <v>35</v>
      </c>
      <c r="L29" s="7">
        <v>42</v>
      </c>
      <c r="M29" s="6">
        <v>210</v>
      </c>
      <c r="N29" s="7">
        <v>22</v>
      </c>
      <c r="O29" s="6">
        <v>5</v>
      </c>
      <c r="P29" s="7">
        <v>18</v>
      </c>
      <c r="Q29" s="31">
        <f t="shared" si="0"/>
        <v>153</v>
      </c>
    </row>
    <row r="30" spans="1:17" x14ac:dyDescent="0.25">
      <c r="A30" s="1">
        <v>13</v>
      </c>
      <c r="B30" s="44" t="s">
        <v>451</v>
      </c>
      <c r="C30" s="2" t="s">
        <v>91</v>
      </c>
      <c r="D30" s="2">
        <v>16</v>
      </c>
      <c r="E30" s="98">
        <v>0.25</v>
      </c>
      <c r="F30" s="6">
        <v>2</v>
      </c>
      <c r="G30" s="60">
        <v>22</v>
      </c>
      <c r="H30" s="6">
        <v>1</v>
      </c>
      <c r="I30" s="7">
        <v>0</v>
      </c>
      <c r="J30" s="7">
        <v>0</v>
      </c>
      <c r="K30" s="6">
        <v>17</v>
      </c>
      <c r="L30" s="7">
        <v>13</v>
      </c>
      <c r="M30" s="6">
        <v>123</v>
      </c>
      <c r="N30" s="7">
        <v>0</v>
      </c>
      <c r="O30" s="6">
        <v>10</v>
      </c>
      <c r="P30" s="7">
        <v>20</v>
      </c>
      <c r="Q30" s="31">
        <f t="shared" si="0"/>
        <v>36</v>
      </c>
    </row>
    <row r="31" spans="1:17" x14ac:dyDescent="0.25">
      <c r="A31" s="8">
        <v>14</v>
      </c>
      <c r="B31" s="44" t="s">
        <v>443</v>
      </c>
      <c r="C31" s="2" t="s">
        <v>92</v>
      </c>
      <c r="D31" s="2">
        <v>16</v>
      </c>
      <c r="E31" s="98">
        <v>0.22222222222222221</v>
      </c>
      <c r="F31" s="6">
        <v>2</v>
      </c>
      <c r="G31" s="60">
        <v>19</v>
      </c>
      <c r="H31" s="6">
        <v>1</v>
      </c>
      <c r="I31" s="7">
        <v>0</v>
      </c>
      <c r="J31" s="7">
        <v>0</v>
      </c>
      <c r="K31" s="6">
        <v>23</v>
      </c>
      <c r="L31" s="7">
        <v>18</v>
      </c>
      <c r="M31" s="6">
        <v>168</v>
      </c>
      <c r="N31" s="7">
        <v>4</v>
      </c>
      <c r="O31" s="6">
        <v>9</v>
      </c>
      <c r="P31" s="7">
        <v>26</v>
      </c>
      <c r="Q31" s="31">
        <f t="shared" si="0"/>
        <v>51</v>
      </c>
    </row>
    <row r="32" spans="1:17" x14ac:dyDescent="0.25">
      <c r="A32" s="8">
        <v>15</v>
      </c>
      <c r="B32" s="44" t="s">
        <v>446</v>
      </c>
      <c r="C32" s="2" t="s">
        <v>92</v>
      </c>
      <c r="D32" s="2">
        <v>16</v>
      </c>
      <c r="E32" s="98">
        <v>0.15416666666666667</v>
      </c>
      <c r="F32" s="6">
        <v>30</v>
      </c>
      <c r="G32" s="60">
        <v>14.2</v>
      </c>
      <c r="H32" s="6">
        <v>35</v>
      </c>
      <c r="I32" s="7">
        <v>11</v>
      </c>
      <c r="J32" s="7">
        <v>30</v>
      </c>
      <c r="K32" s="6">
        <v>33</v>
      </c>
      <c r="L32" s="7">
        <v>38</v>
      </c>
      <c r="M32" s="6">
        <v>245</v>
      </c>
      <c r="N32" s="7">
        <v>55</v>
      </c>
      <c r="O32" s="6">
        <v>10</v>
      </c>
      <c r="P32" s="7">
        <v>28</v>
      </c>
      <c r="Q32" s="31">
        <f t="shared" si="0"/>
        <v>216</v>
      </c>
    </row>
    <row r="33" spans="1:17" x14ac:dyDescent="0.25">
      <c r="A33" s="8">
        <v>16</v>
      </c>
      <c r="B33" s="44" t="s">
        <v>444</v>
      </c>
      <c r="C33" s="2" t="s">
        <v>91</v>
      </c>
      <c r="D33" s="2">
        <v>16</v>
      </c>
      <c r="E33" s="98">
        <v>0.23055555555555554</v>
      </c>
      <c r="F33" s="6">
        <v>8</v>
      </c>
      <c r="G33" s="60">
        <v>18.5</v>
      </c>
      <c r="H33" s="6">
        <v>14</v>
      </c>
      <c r="I33" s="7">
        <v>13</v>
      </c>
      <c r="J33" s="7">
        <v>10</v>
      </c>
      <c r="K33" s="6">
        <v>26</v>
      </c>
      <c r="L33" s="7">
        <v>28</v>
      </c>
      <c r="M33" s="6">
        <v>160</v>
      </c>
      <c r="N33" s="7">
        <v>12</v>
      </c>
      <c r="O33" s="6">
        <v>19</v>
      </c>
      <c r="P33" s="7">
        <v>44</v>
      </c>
      <c r="Q33" s="31">
        <f t="shared" si="0"/>
        <v>116</v>
      </c>
    </row>
    <row r="34" spans="1:17" x14ac:dyDescent="0.25">
      <c r="A34" s="8">
        <v>17</v>
      </c>
      <c r="B34" s="44" t="s">
        <v>445</v>
      </c>
      <c r="C34" s="2" t="s">
        <v>91</v>
      </c>
      <c r="D34" s="2">
        <v>16</v>
      </c>
      <c r="E34" s="98">
        <v>0.19791666666666666</v>
      </c>
      <c r="F34" s="6">
        <v>23</v>
      </c>
      <c r="G34" s="60">
        <v>15.8</v>
      </c>
      <c r="H34" s="6">
        <v>36</v>
      </c>
      <c r="I34" s="7">
        <v>20</v>
      </c>
      <c r="J34" s="7">
        <v>24</v>
      </c>
      <c r="K34" s="6">
        <v>31</v>
      </c>
      <c r="L34" s="7">
        <v>41</v>
      </c>
      <c r="M34" s="6">
        <v>210</v>
      </c>
      <c r="N34" s="7">
        <v>39</v>
      </c>
      <c r="O34" s="6">
        <v>24</v>
      </c>
      <c r="P34" s="7">
        <v>54</v>
      </c>
      <c r="Q34" s="31">
        <f t="shared" si="0"/>
        <v>217</v>
      </c>
    </row>
    <row r="35" spans="1:17" x14ac:dyDescent="0.25">
      <c r="A35" s="8">
        <v>18</v>
      </c>
      <c r="B35" s="46" t="s">
        <v>448</v>
      </c>
      <c r="C35" s="2" t="s">
        <v>91</v>
      </c>
      <c r="D35" s="2">
        <v>16</v>
      </c>
      <c r="E35" s="98">
        <v>0.25347222222222221</v>
      </c>
      <c r="F35" s="6">
        <v>1</v>
      </c>
      <c r="G35" s="60">
        <v>22</v>
      </c>
      <c r="H35" s="6">
        <v>1</v>
      </c>
      <c r="I35" s="7">
        <v>12</v>
      </c>
      <c r="J35" s="7">
        <v>9</v>
      </c>
      <c r="K35" s="6">
        <v>23</v>
      </c>
      <c r="L35" s="7">
        <v>22</v>
      </c>
      <c r="M35" s="6">
        <v>145</v>
      </c>
      <c r="N35" s="7">
        <v>5</v>
      </c>
      <c r="O35" s="6">
        <v>10</v>
      </c>
      <c r="P35" s="7">
        <v>20</v>
      </c>
      <c r="Q35" s="31">
        <f t="shared" si="0"/>
        <v>58</v>
      </c>
    </row>
    <row r="36" spans="1:17" x14ac:dyDescent="0.25">
      <c r="A36" s="8">
        <v>19</v>
      </c>
      <c r="B36" s="44" t="s">
        <v>449</v>
      </c>
      <c r="C36" s="2" t="s">
        <v>91</v>
      </c>
      <c r="D36" s="2">
        <v>16</v>
      </c>
      <c r="E36" s="98"/>
      <c r="F36" s="6"/>
      <c r="G36" s="60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x14ac:dyDescent="0.25">
      <c r="A37" s="8">
        <v>20</v>
      </c>
      <c r="B37" s="44"/>
      <c r="C37" s="2"/>
      <c r="D37" s="2"/>
      <c r="E37" s="98"/>
      <c r="F37" s="6"/>
      <c r="G37" s="60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x14ac:dyDescent="0.25">
      <c r="A38" s="8">
        <v>21</v>
      </c>
      <c r="B38" s="44"/>
      <c r="C38" s="2"/>
      <c r="D38" s="2"/>
      <c r="E38" s="98"/>
      <c r="F38" s="6"/>
      <c r="G38" s="60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x14ac:dyDescent="0.25">
      <c r="A39" s="8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8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8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8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8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11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8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8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8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3.603472222222222</v>
      </c>
      <c r="F48" s="17">
        <f t="shared" ref="F48:P48" si="1">SUM(F18:F47)</f>
        <v>210</v>
      </c>
      <c r="G48" s="61">
        <f t="shared" si="1"/>
        <v>293.39999999999998</v>
      </c>
      <c r="H48" s="17">
        <f>SUM(H18:H47)</f>
        <v>367</v>
      </c>
      <c r="I48" s="18">
        <f t="shared" si="1"/>
        <v>187</v>
      </c>
      <c r="J48" s="18">
        <f t="shared" si="1"/>
        <v>267</v>
      </c>
      <c r="K48" s="17">
        <f t="shared" si="1"/>
        <v>484</v>
      </c>
      <c r="L48" s="18">
        <f t="shared" si="1"/>
        <v>553</v>
      </c>
      <c r="M48" s="17">
        <f t="shared" si="1"/>
        <v>3133</v>
      </c>
      <c r="N48" s="18">
        <f t="shared" si="1"/>
        <v>365</v>
      </c>
      <c r="O48" s="17">
        <f t="shared" si="1"/>
        <v>227</v>
      </c>
      <c r="P48" s="18">
        <f t="shared" si="1"/>
        <v>535</v>
      </c>
      <c r="Q48" s="31">
        <f t="shared" si="0"/>
        <v>2297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0.21196895424836601</v>
      </c>
      <c r="F49" s="19">
        <f>SUM(F18:F47)/$F13</f>
        <v>12.352941176470589</v>
      </c>
      <c r="G49" s="62">
        <f>SUM(G18:G47)/$F13</f>
        <v>17.258823529411764</v>
      </c>
      <c r="H49" s="19">
        <f>SUM(H18:H47)/$F13</f>
        <v>21.588235294117649</v>
      </c>
      <c r="I49" s="19">
        <f t="shared" ref="I49:P49" si="2">SUM(I18:I47)/$F13</f>
        <v>11</v>
      </c>
      <c r="J49" s="19">
        <f t="shared" si="2"/>
        <v>15.705882352941176</v>
      </c>
      <c r="K49" s="19">
        <f t="shared" si="2"/>
        <v>28.470588235294116</v>
      </c>
      <c r="L49" s="19">
        <f t="shared" si="2"/>
        <v>32.529411764705884</v>
      </c>
      <c r="M49" s="19">
        <f t="shared" si="2"/>
        <v>184.29411764705881</v>
      </c>
      <c r="N49" s="19">
        <f t="shared" si="2"/>
        <v>21.470588235294116</v>
      </c>
      <c r="O49" s="19">
        <f t="shared" si="2"/>
        <v>13.352941176470589</v>
      </c>
      <c r="P49" s="19">
        <f t="shared" si="2"/>
        <v>31.470588235294116</v>
      </c>
      <c r="Q49" s="19">
        <f>SUM(Q18:Q47)/$F13/6</f>
        <v>22.519607843137255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14"/>
    </row>
    <row r="56" spans="1:19" x14ac:dyDescent="0.25">
      <c r="A56" s="20"/>
    </row>
  </sheetData>
  <sheetProtection password="C407" sheet="1" objects="1" scenarios="1" selectLockedCells="1"/>
  <mergeCells count="23"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  <mergeCell ref="A15:A17"/>
    <mergeCell ref="B15:B17"/>
    <mergeCell ref="C15:C17"/>
    <mergeCell ref="D15:D17"/>
    <mergeCell ref="D6:F6"/>
    <mergeCell ref="A12:F12"/>
    <mergeCell ref="A1:S1"/>
    <mergeCell ref="A2:S2"/>
    <mergeCell ref="A3:S3"/>
    <mergeCell ref="J5:Q5"/>
    <mergeCell ref="P12:R12"/>
    <mergeCell ref="P8:R8"/>
    <mergeCell ref="P10:R10"/>
  </mergeCells>
  <phoneticPr fontId="10" type="noConversion"/>
  <conditionalFormatting sqref="K29">
    <cfRule type="cellIs" dxfId="11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indexed="45"/>
    <pageSetUpPr fitToPage="1"/>
  </sheetPr>
  <dimension ref="A1:S56"/>
  <sheetViews>
    <sheetView view="pageBreakPreview" topLeftCell="A7" zoomScale="80" zoomScaleNormal="70" zoomScaleSheetLayoutView="100" workbookViewId="0">
      <selection activeCell="B34" sqref="B34"/>
    </sheetView>
  </sheetViews>
  <sheetFormatPr defaultRowHeight="15" x14ac:dyDescent="0.25"/>
  <cols>
    <col min="1" max="1" width="3.42578125" customWidth="1"/>
    <col min="2" max="2" width="25.42578125" customWidth="1"/>
    <col min="3" max="3" width="5.7109375" customWidth="1"/>
    <col min="4" max="4" width="8.7109375" customWidth="1"/>
    <col min="5" max="5" width="13.140625" customWidth="1"/>
    <col min="6" max="8" width="8.85546875" customWidth="1"/>
    <col min="9" max="9" width="9.28515625" customWidth="1"/>
    <col min="11" max="11" width="8.85546875" customWidth="1"/>
    <col min="12" max="12" width="9.85546875" customWidth="1"/>
    <col min="13" max="14" width="9.42578125" customWidth="1"/>
    <col min="15" max="15" width="10.28515625" customWidth="1"/>
    <col min="16" max="16" width="9.42578125" customWidth="1"/>
    <col min="17" max="17" width="9" customWidth="1"/>
    <col min="18" max="18" width="10.28515625" bestFit="1" customWidth="1"/>
    <col min="19" max="19" width="9.28515625" customWidth="1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R5" s="27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2" t="s">
        <v>453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13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454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455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13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4" spans="1:19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61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1">
        <v>1</v>
      </c>
      <c r="B18" s="44" t="s">
        <v>456</v>
      </c>
      <c r="C18" s="2" t="s">
        <v>91</v>
      </c>
      <c r="D18" s="2">
        <v>17</v>
      </c>
      <c r="E18" s="98">
        <v>0.2076388888888889</v>
      </c>
      <c r="F18" s="4">
        <v>17</v>
      </c>
      <c r="G18" s="60">
        <v>15.2</v>
      </c>
      <c r="H18" s="4">
        <v>46</v>
      </c>
      <c r="I18" s="4">
        <v>20</v>
      </c>
      <c r="J18" s="5">
        <v>24</v>
      </c>
      <c r="K18" s="4">
        <v>30</v>
      </c>
      <c r="L18" s="5">
        <v>38</v>
      </c>
      <c r="M18" s="4">
        <v>162</v>
      </c>
      <c r="N18" s="5">
        <v>13</v>
      </c>
      <c r="O18" s="4">
        <v>23</v>
      </c>
      <c r="P18" s="5">
        <v>54</v>
      </c>
      <c r="Q18" s="31">
        <f>(F18+H18+J18+L18+N18+P18)</f>
        <v>192</v>
      </c>
    </row>
    <row r="19" spans="1:17" x14ac:dyDescent="0.25">
      <c r="A19" s="1">
        <v>2</v>
      </c>
      <c r="B19" s="44" t="s">
        <v>457</v>
      </c>
      <c r="C19" s="2" t="s">
        <v>91</v>
      </c>
      <c r="D19" s="2">
        <v>17</v>
      </c>
      <c r="E19" s="98">
        <v>0.21736111111111112</v>
      </c>
      <c r="F19" s="6">
        <v>13</v>
      </c>
      <c r="G19" s="60">
        <v>22</v>
      </c>
      <c r="H19" s="6">
        <v>4</v>
      </c>
      <c r="I19" s="6">
        <v>20</v>
      </c>
      <c r="J19" s="7">
        <v>24</v>
      </c>
      <c r="K19" s="6">
        <v>25</v>
      </c>
      <c r="L19" s="7"/>
      <c r="M19" s="6">
        <v>150</v>
      </c>
      <c r="N19" s="7">
        <v>7</v>
      </c>
      <c r="O19" s="6">
        <v>21</v>
      </c>
      <c r="P19" s="7">
        <v>50</v>
      </c>
      <c r="Q19" s="31">
        <f t="shared" ref="Q19:Q48" si="0">(F19+H19+J19+L19+N19+P19)</f>
        <v>98</v>
      </c>
    </row>
    <row r="20" spans="1:17" x14ac:dyDescent="0.25">
      <c r="A20" s="1">
        <v>3</v>
      </c>
      <c r="B20" s="44" t="s">
        <v>458</v>
      </c>
      <c r="C20" s="2" t="s">
        <v>91</v>
      </c>
      <c r="D20" s="2">
        <v>17</v>
      </c>
      <c r="E20" s="98">
        <v>0.18055555555555555</v>
      </c>
      <c r="F20" s="6">
        <v>30</v>
      </c>
      <c r="G20" s="60">
        <v>15</v>
      </c>
      <c r="H20" s="6">
        <v>50</v>
      </c>
      <c r="I20" s="6">
        <v>40</v>
      </c>
      <c r="J20" s="7">
        <v>60</v>
      </c>
      <c r="K20" s="6">
        <v>30</v>
      </c>
      <c r="L20" s="7">
        <v>38</v>
      </c>
      <c r="M20" s="6">
        <v>178</v>
      </c>
      <c r="N20" s="7">
        <v>21</v>
      </c>
      <c r="O20" s="6">
        <v>16</v>
      </c>
      <c r="P20" s="7">
        <v>35</v>
      </c>
      <c r="Q20" s="31">
        <f t="shared" si="0"/>
        <v>234</v>
      </c>
    </row>
    <row r="21" spans="1:17" x14ac:dyDescent="0.25">
      <c r="A21" s="1">
        <v>4</v>
      </c>
      <c r="B21" s="44" t="s">
        <v>459</v>
      </c>
      <c r="C21" s="2" t="s">
        <v>91</v>
      </c>
      <c r="D21" s="2">
        <v>17</v>
      </c>
      <c r="E21" s="98">
        <v>0.20972222222222223</v>
      </c>
      <c r="F21" s="6">
        <v>16</v>
      </c>
      <c r="G21" s="60">
        <v>15.5</v>
      </c>
      <c r="H21" s="6">
        <v>40</v>
      </c>
      <c r="I21" s="6">
        <v>20</v>
      </c>
      <c r="J21" s="7">
        <v>24</v>
      </c>
      <c r="K21" s="6">
        <v>30</v>
      </c>
      <c r="L21" s="7">
        <v>38</v>
      </c>
      <c r="M21" s="6">
        <v>197</v>
      </c>
      <c r="N21" s="7">
        <v>31</v>
      </c>
      <c r="O21" s="6">
        <v>25</v>
      </c>
      <c r="P21" s="7">
        <v>58</v>
      </c>
      <c r="Q21" s="31">
        <f t="shared" si="0"/>
        <v>207</v>
      </c>
    </row>
    <row r="22" spans="1:17" x14ac:dyDescent="0.25">
      <c r="A22" s="1">
        <v>5</v>
      </c>
      <c r="B22" s="44" t="s">
        <v>460</v>
      </c>
      <c r="C22" s="2" t="s">
        <v>91</v>
      </c>
      <c r="D22" s="2">
        <v>17</v>
      </c>
      <c r="E22" s="98">
        <v>0.21180555555555555</v>
      </c>
      <c r="F22" s="6">
        <v>15</v>
      </c>
      <c r="G22" s="60">
        <v>16.3</v>
      </c>
      <c r="H22" s="6">
        <v>31</v>
      </c>
      <c r="I22" s="6">
        <v>20</v>
      </c>
      <c r="J22" s="7">
        <v>24</v>
      </c>
      <c r="K22" s="6">
        <v>30</v>
      </c>
      <c r="L22" s="7">
        <v>38</v>
      </c>
      <c r="M22" s="4">
        <v>186</v>
      </c>
      <c r="N22" s="7">
        <v>25</v>
      </c>
      <c r="O22" s="6">
        <v>17</v>
      </c>
      <c r="P22" s="7">
        <v>38</v>
      </c>
      <c r="Q22" s="31">
        <f t="shared" si="0"/>
        <v>171</v>
      </c>
    </row>
    <row r="23" spans="1:17" x14ac:dyDescent="0.25">
      <c r="A23" s="1">
        <v>6</v>
      </c>
      <c r="B23" s="45" t="s">
        <v>467</v>
      </c>
      <c r="C23" s="2" t="s">
        <v>91</v>
      </c>
      <c r="D23" s="2">
        <v>17</v>
      </c>
      <c r="E23" s="98">
        <v>0.16666666666666666</v>
      </c>
      <c r="F23" s="6">
        <v>40</v>
      </c>
      <c r="G23" s="60">
        <v>14.9</v>
      </c>
      <c r="H23" s="6">
        <v>51</v>
      </c>
      <c r="I23" s="6">
        <v>40</v>
      </c>
      <c r="J23" s="7">
        <v>60</v>
      </c>
      <c r="K23" s="6">
        <v>35</v>
      </c>
      <c r="L23" s="7">
        <v>53</v>
      </c>
      <c r="M23" s="6">
        <v>190</v>
      </c>
      <c r="N23" s="7">
        <v>27</v>
      </c>
      <c r="O23" s="6">
        <v>21</v>
      </c>
      <c r="P23" s="7">
        <v>50</v>
      </c>
      <c r="Q23" s="31">
        <f t="shared" si="0"/>
        <v>281</v>
      </c>
    </row>
    <row r="24" spans="1:17" x14ac:dyDescent="0.25">
      <c r="A24" s="1">
        <v>7</v>
      </c>
      <c r="B24" s="44" t="s">
        <v>461</v>
      </c>
      <c r="C24" s="2" t="s">
        <v>91</v>
      </c>
      <c r="D24" s="2">
        <v>17</v>
      </c>
      <c r="E24" s="98">
        <v>0.21458333333333335</v>
      </c>
      <c r="F24" s="6">
        <v>14</v>
      </c>
      <c r="G24" s="60">
        <v>18.100000000000001</v>
      </c>
      <c r="H24" s="6">
        <v>16</v>
      </c>
      <c r="I24" s="6">
        <v>20</v>
      </c>
      <c r="J24" s="7">
        <v>24</v>
      </c>
      <c r="K24" s="6">
        <v>30</v>
      </c>
      <c r="L24" s="7">
        <v>38</v>
      </c>
      <c r="M24" s="6">
        <v>167</v>
      </c>
      <c r="N24" s="7">
        <v>16</v>
      </c>
      <c r="O24" s="6">
        <v>16</v>
      </c>
      <c r="P24" s="7">
        <v>35</v>
      </c>
      <c r="Q24" s="31">
        <f t="shared" si="0"/>
        <v>143</v>
      </c>
    </row>
    <row r="25" spans="1:17" x14ac:dyDescent="0.25">
      <c r="A25" s="1">
        <v>8</v>
      </c>
      <c r="B25" s="44" t="s">
        <v>462</v>
      </c>
      <c r="C25" s="2" t="s">
        <v>91</v>
      </c>
      <c r="D25" s="2">
        <v>17</v>
      </c>
      <c r="E25" s="98">
        <v>0.22013888888888888</v>
      </c>
      <c r="F25" s="6">
        <v>12</v>
      </c>
      <c r="G25" s="60">
        <v>17.899999999999999</v>
      </c>
      <c r="H25" s="6">
        <v>17</v>
      </c>
      <c r="I25" s="6">
        <v>20</v>
      </c>
      <c r="J25" s="7">
        <v>24</v>
      </c>
      <c r="K25" s="6">
        <v>30</v>
      </c>
      <c r="L25" s="7">
        <v>38</v>
      </c>
      <c r="M25" s="6">
        <v>157</v>
      </c>
      <c r="N25" s="7"/>
      <c r="O25" s="6">
        <v>16</v>
      </c>
      <c r="P25" s="7">
        <v>35</v>
      </c>
      <c r="Q25" s="31">
        <f t="shared" si="0"/>
        <v>126</v>
      </c>
    </row>
    <row r="26" spans="1:17" x14ac:dyDescent="0.25">
      <c r="A26" s="1">
        <v>9</v>
      </c>
      <c r="B26" s="44" t="s">
        <v>463</v>
      </c>
      <c r="C26" s="2" t="s">
        <v>91</v>
      </c>
      <c r="D26" s="2">
        <v>17</v>
      </c>
      <c r="E26" s="98">
        <v>0.15972222222222224</v>
      </c>
      <c r="F26" s="6">
        <v>45</v>
      </c>
      <c r="G26" s="60">
        <v>14.8</v>
      </c>
      <c r="H26" s="6">
        <v>52</v>
      </c>
      <c r="I26" s="6">
        <v>45</v>
      </c>
      <c r="J26" s="7">
        <v>63</v>
      </c>
      <c r="K26" s="6">
        <v>30</v>
      </c>
      <c r="L26" s="7">
        <v>38</v>
      </c>
      <c r="M26" s="6">
        <v>190</v>
      </c>
      <c r="N26" s="7">
        <v>27</v>
      </c>
      <c r="O26" s="6">
        <v>20</v>
      </c>
      <c r="P26" s="7">
        <v>47</v>
      </c>
      <c r="Q26" s="31">
        <f t="shared" si="0"/>
        <v>272</v>
      </c>
    </row>
    <row r="27" spans="1:17" x14ac:dyDescent="0.25">
      <c r="A27" s="1">
        <v>10</v>
      </c>
      <c r="B27" s="44" t="s">
        <v>464</v>
      </c>
      <c r="C27" s="2" t="s">
        <v>91</v>
      </c>
      <c r="D27" s="2">
        <v>17</v>
      </c>
      <c r="E27" s="98">
        <v>0.18055555555555555</v>
      </c>
      <c r="F27" s="6">
        <v>30</v>
      </c>
      <c r="G27" s="60">
        <v>15.8</v>
      </c>
      <c r="H27" s="6">
        <v>36</v>
      </c>
      <c r="I27" s="6">
        <v>35</v>
      </c>
      <c r="J27" s="7">
        <v>55</v>
      </c>
      <c r="K27" s="6">
        <v>32</v>
      </c>
      <c r="L27" s="7">
        <v>44</v>
      </c>
      <c r="M27" s="6">
        <v>177</v>
      </c>
      <c r="N27" s="7">
        <v>21</v>
      </c>
      <c r="O27" s="6">
        <v>10</v>
      </c>
      <c r="P27" s="7">
        <v>20</v>
      </c>
      <c r="Q27" s="31">
        <f t="shared" si="0"/>
        <v>206</v>
      </c>
    </row>
    <row r="28" spans="1:17" x14ac:dyDescent="0.25">
      <c r="A28" s="1">
        <v>11</v>
      </c>
      <c r="B28" s="44" t="s">
        <v>465</v>
      </c>
      <c r="C28" s="2" t="s">
        <v>91</v>
      </c>
      <c r="D28" s="2">
        <v>17</v>
      </c>
      <c r="E28" s="98">
        <v>0.17222222222222225</v>
      </c>
      <c r="F28" s="6">
        <v>36</v>
      </c>
      <c r="G28" s="60">
        <v>15.5</v>
      </c>
      <c r="H28" s="6">
        <v>40</v>
      </c>
      <c r="I28" s="6">
        <v>20</v>
      </c>
      <c r="J28" s="7">
        <v>24</v>
      </c>
      <c r="K28" s="6">
        <v>35</v>
      </c>
      <c r="L28" s="7">
        <v>53</v>
      </c>
      <c r="M28" s="6">
        <v>180</v>
      </c>
      <c r="N28" s="7">
        <v>22</v>
      </c>
      <c r="O28" s="6">
        <v>15</v>
      </c>
      <c r="P28" s="7">
        <v>32</v>
      </c>
      <c r="Q28" s="31">
        <f t="shared" si="0"/>
        <v>207</v>
      </c>
    </row>
    <row r="29" spans="1:17" x14ac:dyDescent="0.25">
      <c r="A29" s="1">
        <v>12</v>
      </c>
      <c r="B29" s="44" t="s">
        <v>466</v>
      </c>
      <c r="C29" s="2" t="s">
        <v>91</v>
      </c>
      <c r="D29" s="2">
        <v>17</v>
      </c>
      <c r="E29" s="98">
        <v>0.20555555555555557</v>
      </c>
      <c r="F29" s="6">
        <v>18</v>
      </c>
      <c r="G29" s="60">
        <v>15.4</v>
      </c>
      <c r="H29" s="6">
        <v>42</v>
      </c>
      <c r="I29" s="6">
        <v>20</v>
      </c>
      <c r="J29" s="7">
        <v>24</v>
      </c>
      <c r="K29" s="6">
        <v>30</v>
      </c>
      <c r="L29" s="7">
        <v>38</v>
      </c>
      <c r="M29" s="6">
        <v>195</v>
      </c>
      <c r="N29" s="7">
        <v>30</v>
      </c>
      <c r="O29" s="6">
        <v>15</v>
      </c>
      <c r="P29" s="7">
        <v>32</v>
      </c>
      <c r="Q29" s="31">
        <f t="shared" si="0"/>
        <v>184</v>
      </c>
    </row>
    <row r="30" spans="1:17" x14ac:dyDescent="0.25">
      <c r="A30" s="1">
        <v>13</v>
      </c>
      <c r="B30" s="45" t="s">
        <v>468</v>
      </c>
      <c r="C30" s="2" t="s">
        <v>91</v>
      </c>
      <c r="D30" s="2">
        <v>17</v>
      </c>
      <c r="E30" s="98">
        <v>0.15972222222222224</v>
      </c>
      <c r="F30" s="6">
        <v>45</v>
      </c>
      <c r="G30" s="60">
        <v>13.6</v>
      </c>
      <c r="H30" s="6">
        <v>46</v>
      </c>
      <c r="I30" s="6">
        <v>50</v>
      </c>
      <c r="J30" s="7">
        <v>65</v>
      </c>
      <c r="K30" s="6">
        <v>40</v>
      </c>
      <c r="L30" s="7">
        <v>64</v>
      </c>
      <c r="M30" s="6">
        <v>210</v>
      </c>
      <c r="N30" s="7">
        <v>40</v>
      </c>
      <c r="O30" s="6">
        <v>28</v>
      </c>
      <c r="P30" s="7">
        <v>63</v>
      </c>
      <c r="Q30" s="31">
        <f t="shared" si="0"/>
        <v>323</v>
      </c>
    </row>
    <row r="31" spans="1:17" x14ac:dyDescent="0.25">
      <c r="A31" s="8">
        <v>14</v>
      </c>
      <c r="B31" s="45"/>
      <c r="C31" s="2"/>
      <c r="D31" s="2"/>
      <c r="E31" s="98"/>
      <c r="F31" s="6"/>
      <c r="G31" s="60"/>
      <c r="H31" s="6"/>
      <c r="I31" s="7"/>
      <c r="J31" s="7"/>
      <c r="K31" s="6"/>
      <c r="L31" s="7"/>
      <c r="M31" s="6"/>
      <c r="N31" s="7"/>
      <c r="O31" s="6"/>
      <c r="P31" s="7"/>
      <c r="Q31" s="31">
        <f t="shared" si="0"/>
        <v>0</v>
      </c>
    </row>
    <row r="32" spans="1:17" x14ac:dyDescent="0.25">
      <c r="A32" s="8">
        <v>15</v>
      </c>
      <c r="B32" s="45"/>
      <c r="C32" s="2"/>
      <c r="D32" s="2"/>
      <c r="E32" s="98"/>
      <c r="F32" s="6"/>
      <c r="G32" s="60"/>
      <c r="H32" s="6"/>
      <c r="I32" s="7"/>
      <c r="J32" s="7"/>
      <c r="K32" s="6"/>
      <c r="L32" s="7"/>
      <c r="M32" s="6"/>
      <c r="N32" s="7"/>
      <c r="O32" s="6"/>
      <c r="P32" s="7"/>
      <c r="Q32" s="31">
        <f t="shared" si="0"/>
        <v>0</v>
      </c>
    </row>
    <row r="33" spans="1:17" x14ac:dyDescent="0.25">
      <c r="A33" s="8">
        <v>16</v>
      </c>
      <c r="B33" s="45"/>
      <c r="C33" s="2"/>
      <c r="D33" s="2"/>
      <c r="E33" s="98"/>
      <c r="F33" s="6"/>
      <c r="G33" s="60"/>
      <c r="H33" s="6"/>
      <c r="I33" s="7"/>
      <c r="J33" s="7"/>
      <c r="K33" s="6"/>
      <c r="L33" s="7"/>
      <c r="M33" s="6"/>
      <c r="N33" s="7"/>
      <c r="O33" s="6"/>
      <c r="P33" s="7"/>
      <c r="Q33" s="31">
        <f t="shared" si="0"/>
        <v>0</v>
      </c>
    </row>
    <row r="34" spans="1:17" x14ac:dyDescent="0.25">
      <c r="A34" s="8">
        <v>17</v>
      </c>
      <c r="B34" s="45"/>
      <c r="C34" s="2"/>
      <c r="D34" s="2"/>
      <c r="E34" s="98"/>
      <c r="F34" s="6"/>
      <c r="G34" s="60"/>
      <c r="H34" s="6"/>
      <c r="I34" s="7"/>
      <c r="J34" s="7"/>
      <c r="K34" s="6"/>
      <c r="L34" s="7"/>
      <c r="M34" s="6"/>
      <c r="N34" s="7"/>
      <c r="O34" s="6"/>
      <c r="P34" s="7"/>
      <c r="Q34" s="31">
        <f t="shared" si="0"/>
        <v>0</v>
      </c>
    </row>
    <row r="35" spans="1:17" x14ac:dyDescent="0.25">
      <c r="A35" s="8">
        <v>18</v>
      </c>
      <c r="B35" s="45"/>
      <c r="C35" s="2"/>
      <c r="D35" s="2"/>
      <c r="E35" s="98"/>
      <c r="F35" s="6"/>
      <c r="G35" s="60"/>
      <c r="H35" s="6"/>
      <c r="I35" s="7"/>
      <c r="J35" s="7"/>
      <c r="K35" s="6"/>
      <c r="L35" s="7"/>
      <c r="M35" s="6"/>
      <c r="N35" s="7"/>
      <c r="O35" s="6"/>
      <c r="P35" s="7"/>
      <c r="Q35" s="31">
        <f t="shared" si="0"/>
        <v>0</v>
      </c>
    </row>
    <row r="36" spans="1:17" x14ac:dyDescent="0.25">
      <c r="A36" s="8">
        <v>19</v>
      </c>
      <c r="B36" s="44"/>
      <c r="C36" s="2"/>
      <c r="D36" s="2"/>
      <c r="E36" s="98"/>
      <c r="F36" s="6"/>
      <c r="G36" s="60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x14ac:dyDescent="0.25">
      <c r="A37" s="8">
        <v>20</v>
      </c>
      <c r="B37" s="44"/>
      <c r="C37" s="2"/>
      <c r="D37" s="2"/>
      <c r="E37" s="98"/>
      <c r="F37" s="6"/>
      <c r="G37" s="60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x14ac:dyDescent="0.25">
      <c r="A38" s="8">
        <v>21</v>
      </c>
      <c r="B38" s="44"/>
      <c r="C38" s="2"/>
      <c r="D38" s="2"/>
      <c r="E38" s="98"/>
      <c r="F38" s="6"/>
      <c r="G38" s="60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x14ac:dyDescent="0.25">
      <c r="A39" s="8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8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8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8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8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11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8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8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8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2.5062500000000005</v>
      </c>
      <c r="F48" s="17">
        <f t="shared" ref="F48:P48" si="1">SUM(F18:F47)</f>
        <v>331</v>
      </c>
      <c r="G48" s="61">
        <f t="shared" si="1"/>
        <v>210.00000000000003</v>
      </c>
      <c r="H48" s="17">
        <f>SUM(H18:H47)</f>
        <v>471</v>
      </c>
      <c r="I48" s="18">
        <f t="shared" si="1"/>
        <v>370</v>
      </c>
      <c r="J48" s="18">
        <f t="shared" si="1"/>
        <v>495</v>
      </c>
      <c r="K48" s="17">
        <f t="shared" si="1"/>
        <v>407</v>
      </c>
      <c r="L48" s="18">
        <f t="shared" si="1"/>
        <v>518</v>
      </c>
      <c r="M48" s="17">
        <f t="shared" si="1"/>
        <v>2339</v>
      </c>
      <c r="N48" s="18">
        <f t="shared" si="1"/>
        <v>280</v>
      </c>
      <c r="O48" s="17">
        <f t="shared" si="1"/>
        <v>243</v>
      </c>
      <c r="P48" s="18">
        <f t="shared" si="1"/>
        <v>549</v>
      </c>
      <c r="Q48" s="31">
        <f t="shared" si="0"/>
        <v>2644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0.19278846153846158</v>
      </c>
      <c r="F49" s="19">
        <f>SUM(F18:F47)/$F13</f>
        <v>25.46153846153846</v>
      </c>
      <c r="G49" s="62">
        <f>SUM(G18:G47)/$F13</f>
        <v>16.153846153846157</v>
      </c>
      <c r="H49" s="19">
        <f>SUM(H18:H47)/$F13</f>
        <v>36.230769230769234</v>
      </c>
      <c r="I49" s="19">
        <f t="shared" ref="I49:P49" si="2">SUM(I18:I47)/$F13</f>
        <v>28.46153846153846</v>
      </c>
      <c r="J49" s="19">
        <f t="shared" si="2"/>
        <v>38.07692307692308</v>
      </c>
      <c r="K49" s="19">
        <f t="shared" si="2"/>
        <v>31.307692307692307</v>
      </c>
      <c r="L49" s="19">
        <f t="shared" si="2"/>
        <v>39.846153846153847</v>
      </c>
      <c r="M49" s="19">
        <f t="shared" si="2"/>
        <v>179.92307692307693</v>
      </c>
      <c r="N49" s="19">
        <f t="shared" si="2"/>
        <v>21.53846153846154</v>
      </c>
      <c r="O49" s="19">
        <f t="shared" si="2"/>
        <v>18.692307692307693</v>
      </c>
      <c r="P49" s="19">
        <f t="shared" si="2"/>
        <v>42.230769230769234</v>
      </c>
      <c r="Q49" s="19">
        <f>SUM(Q18:Q47)/$F13/6</f>
        <v>33.897435897435898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14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conditionalFormatting sqref="K29 I29">
    <cfRule type="cellIs" dxfId="10" priority="3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indexed="45"/>
    <pageSetUpPr fitToPage="1"/>
  </sheetPr>
  <dimension ref="A1:S56"/>
  <sheetViews>
    <sheetView view="pageBreakPreview" topLeftCell="A13" zoomScale="80" zoomScaleNormal="70" zoomScaleSheetLayoutView="100" workbookViewId="0">
      <selection activeCell="P12" sqref="P12:R12"/>
    </sheetView>
  </sheetViews>
  <sheetFormatPr defaultRowHeight="15" x14ac:dyDescent="0.25"/>
  <cols>
    <col min="1" max="1" width="3.42578125" customWidth="1"/>
    <col min="2" max="2" width="25.42578125" customWidth="1"/>
    <col min="3" max="3" width="5.7109375" customWidth="1"/>
    <col min="4" max="4" width="8.7109375" customWidth="1"/>
    <col min="5" max="5" width="13.140625" customWidth="1"/>
    <col min="6" max="8" width="8.85546875" customWidth="1"/>
    <col min="9" max="9" width="9.28515625" customWidth="1"/>
    <col min="11" max="11" width="8.85546875" customWidth="1"/>
    <col min="12" max="12" width="9.85546875" customWidth="1"/>
    <col min="13" max="14" width="9.42578125" customWidth="1"/>
    <col min="15" max="15" width="10.28515625" customWidth="1"/>
    <col min="16" max="16" width="9.42578125" customWidth="1"/>
    <col min="17" max="17" width="9.140625" customWidth="1"/>
    <col min="18" max="18" width="10.28515625" bestFit="1" customWidth="1"/>
    <col min="19" max="19" width="9.28515625" customWidth="1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R5" s="27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4" t="s">
        <v>587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588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564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22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4" spans="1:19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61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565</v>
      </c>
      <c r="C18" s="2" t="s">
        <v>92</v>
      </c>
      <c r="D18" s="2">
        <v>17</v>
      </c>
      <c r="E18" s="98">
        <v>0.15833333333333333</v>
      </c>
      <c r="F18" s="4">
        <v>24</v>
      </c>
      <c r="G18" s="60">
        <v>14.3</v>
      </c>
      <c r="H18" s="4">
        <v>23</v>
      </c>
      <c r="I18" s="5">
        <v>8</v>
      </c>
      <c r="J18" s="5">
        <v>15</v>
      </c>
      <c r="K18" s="4">
        <v>37</v>
      </c>
      <c r="L18" s="5">
        <v>44</v>
      </c>
      <c r="M18" s="4">
        <v>215</v>
      </c>
      <c r="N18" s="5">
        <v>22</v>
      </c>
      <c r="O18" s="4">
        <v>12</v>
      </c>
      <c r="P18" s="5">
        <v>30</v>
      </c>
      <c r="Q18" s="31">
        <f>(F18+H18+J18+L18+N18+P18)</f>
        <v>158</v>
      </c>
    </row>
    <row r="19" spans="1:17" x14ac:dyDescent="0.25">
      <c r="A19" s="69">
        <v>2</v>
      </c>
      <c r="B19" s="44" t="s">
        <v>566</v>
      </c>
      <c r="C19" s="2" t="s">
        <v>91</v>
      </c>
      <c r="D19" s="2">
        <v>17</v>
      </c>
      <c r="E19" s="98">
        <v>0.21666666666666667</v>
      </c>
      <c r="F19" s="6">
        <v>13</v>
      </c>
      <c r="G19" s="60">
        <v>16.8</v>
      </c>
      <c r="H19" s="6">
        <v>26</v>
      </c>
      <c r="I19" s="7">
        <v>20</v>
      </c>
      <c r="J19" s="7">
        <v>24</v>
      </c>
      <c r="K19" s="6">
        <v>31</v>
      </c>
      <c r="L19" s="7">
        <v>41</v>
      </c>
      <c r="M19" s="6">
        <v>175</v>
      </c>
      <c r="N19" s="7">
        <v>20</v>
      </c>
      <c r="O19" s="6">
        <v>25</v>
      </c>
      <c r="P19" s="7">
        <v>58</v>
      </c>
      <c r="Q19" s="31">
        <f t="shared" ref="Q19:Q48" si="0">(F19+H19+J19+L19+N19+P19)</f>
        <v>182</v>
      </c>
    </row>
    <row r="20" spans="1:17" x14ac:dyDescent="0.25">
      <c r="A20" s="69">
        <v>3</v>
      </c>
      <c r="B20" s="44" t="s">
        <v>567</v>
      </c>
      <c r="C20" s="2" t="s">
        <v>91</v>
      </c>
      <c r="D20" s="2">
        <v>17</v>
      </c>
      <c r="E20" s="98">
        <v>0.17222222222222225</v>
      </c>
      <c r="F20" s="6">
        <v>36</v>
      </c>
      <c r="G20" s="60">
        <v>15.6</v>
      </c>
      <c r="H20" s="6">
        <v>38</v>
      </c>
      <c r="I20" s="7">
        <v>20</v>
      </c>
      <c r="J20" s="7">
        <v>24</v>
      </c>
      <c r="K20" s="6">
        <v>32</v>
      </c>
      <c r="L20" s="7">
        <v>44</v>
      </c>
      <c r="M20" s="6">
        <v>220</v>
      </c>
      <c r="N20" s="7">
        <v>50</v>
      </c>
      <c r="O20" s="6">
        <v>44</v>
      </c>
      <c r="P20" s="7">
        <v>70</v>
      </c>
      <c r="Q20" s="31">
        <f t="shared" si="0"/>
        <v>262</v>
      </c>
    </row>
    <row r="21" spans="1:17" x14ac:dyDescent="0.25">
      <c r="A21" s="69">
        <v>4</v>
      </c>
      <c r="B21" s="44" t="s">
        <v>568</v>
      </c>
      <c r="C21" s="2" t="s">
        <v>92</v>
      </c>
      <c r="D21" s="2">
        <v>16</v>
      </c>
      <c r="E21" s="98">
        <v>0.14722222222222223</v>
      </c>
      <c r="F21" s="6">
        <v>31</v>
      </c>
      <c r="G21" s="60">
        <v>13.5</v>
      </c>
      <c r="H21" s="6">
        <v>37</v>
      </c>
      <c r="I21" s="7">
        <v>12</v>
      </c>
      <c r="J21" s="7">
        <v>30</v>
      </c>
      <c r="K21" s="6">
        <v>30</v>
      </c>
      <c r="L21" s="7">
        <v>30</v>
      </c>
      <c r="M21" s="6">
        <v>245</v>
      </c>
      <c r="N21" s="7">
        <v>50</v>
      </c>
      <c r="O21" s="6">
        <v>6</v>
      </c>
      <c r="P21" s="7">
        <v>18</v>
      </c>
      <c r="Q21" s="31">
        <f t="shared" si="0"/>
        <v>196</v>
      </c>
    </row>
    <row r="22" spans="1:17" x14ac:dyDescent="0.25">
      <c r="A22" s="69">
        <v>5</v>
      </c>
      <c r="B22" s="44" t="s">
        <v>569</v>
      </c>
      <c r="C22" s="2" t="s">
        <v>92</v>
      </c>
      <c r="D22" s="2">
        <v>17</v>
      </c>
      <c r="E22" s="98">
        <v>0.15972222222222224</v>
      </c>
      <c r="F22" s="6">
        <v>23</v>
      </c>
      <c r="G22" s="60">
        <v>14.8</v>
      </c>
      <c r="H22" s="6">
        <v>18</v>
      </c>
      <c r="I22" s="7">
        <v>9</v>
      </c>
      <c r="J22" s="7">
        <v>18</v>
      </c>
      <c r="K22" s="6">
        <v>35</v>
      </c>
      <c r="L22" s="7">
        <v>40</v>
      </c>
      <c r="M22" s="6">
        <v>215</v>
      </c>
      <c r="N22" s="7">
        <v>22</v>
      </c>
      <c r="O22" s="6">
        <v>-9</v>
      </c>
      <c r="P22" s="7">
        <v>0</v>
      </c>
      <c r="Q22" s="31">
        <f t="shared" si="0"/>
        <v>121</v>
      </c>
    </row>
    <row r="23" spans="1:17" x14ac:dyDescent="0.25">
      <c r="A23" s="69">
        <v>6</v>
      </c>
      <c r="B23" s="44" t="s">
        <v>570</v>
      </c>
      <c r="C23" s="2" t="s">
        <v>92</v>
      </c>
      <c r="D23" s="2">
        <v>17</v>
      </c>
      <c r="E23" s="98">
        <v>0.14652777777777778</v>
      </c>
      <c r="F23" s="6">
        <v>32</v>
      </c>
      <c r="G23" s="60">
        <v>13.6</v>
      </c>
      <c r="H23" s="6">
        <v>35</v>
      </c>
      <c r="I23" s="7">
        <v>12</v>
      </c>
      <c r="J23" s="7">
        <v>30</v>
      </c>
      <c r="K23" s="6">
        <v>34</v>
      </c>
      <c r="L23" s="7">
        <v>38</v>
      </c>
      <c r="M23" s="6">
        <v>253</v>
      </c>
      <c r="N23" s="7">
        <v>58</v>
      </c>
      <c r="O23" s="6">
        <v>20</v>
      </c>
      <c r="P23" s="7">
        <v>52</v>
      </c>
      <c r="Q23" s="31">
        <f t="shared" si="0"/>
        <v>245</v>
      </c>
    </row>
    <row r="24" spans="1:17" x14ac:dyDescent="0.25">
      <c r="A24" s="69">
        <v>7</v>
      </c>
      <c r="B24" s="44" t="s">
        <v>571</v>
      </c>
      <c r="C24" s="2" t="s">
        <v>91</v>
      </c>
      <c r="D24" s="2">
        <v>17</v>
      </c>
      <c r="E24" s="98">
        <v>0.22777777777777777</v>
      </c>
      <c r="F24" s="6">
        <v>9</v>
      </c>
      <c r="G24" s="60">
        <v>18.7</v>
      </c>
      <c r="H24" s="6">
        <v>13</v>
      </c>
      <c r="I24" s="7">
        <v>12</v>
      </c>
      <c r="J24" s="7">
        <v>30</v>
      </c>
      <c r="K24" s="6">
        <v>27</v>
      </c>
      <c r="L24" s="7">
        <v>30</v>
      </c>
      <c r="M24" s="6">
        <v>163</v>
      </c>
      <c r="N24" s="7">
        <v>14</v>
      </c>
      <c r="O24" s="6">
        <v>16</v>
      </c>
      <c r="P24" s="7">
        <v>35</v>
      </c>
      <c r="Q24" s="31">
        <f t="shared" si="0"/>
        <v>131</v>
      </c>
    </row>
    <row r="25" spans="1:17" x14ac:dyDescent="0.25">
      <c r="A25" s="69">
        <v>8</v>
      </c>
      <c r="B25" s="44" t="s">
        <v>572</v>
      </c>
      <c r="C25" s="2" t="s">
        <v>92</v>
      </c>
      <c r="D25" s="2">
        <v>17</v>
      </c>
      <c r="E25" s="98">
        <v>0.16319444444444445</v>
      </c>
      <c r="F25" s="6">
        <v>21</v>
      </c>
      <c r="G25" s="60">
        <v>14.7</v>
      </c>
      <c r="H25" s="6">
        <v>19</v>
      </c>
      <c r="I25" s="7">
        <v>9</v>
      </c>
      <c r="J25" s="7">
        <v>18</v>
      </c>
      <c r="K25" s="6">
        <v>28</v>
      </c>
      <c r="L25" s="7">
        <v>26</v>
      </c>
      <c r="M25" s="6">
        <v>238</v>
      </c>
      <c r="N25" s="7">
        <v>43</v>
      </c>
      <c r="O25" s="6">
        <v>15</v>
      </c>
      <c r="P25" s="7">
        <v>38</v>
      </c>
      <c r="Q25" s="31">
        <f t="shared" si="0"/>
        <v>165</v>
      </c>
    </row>
    <row r="26" spans="1:17" x14ac:dyDescent="0.25">
      <c r="A26" s="69">
        <v>9</v>
      </c>
      <c r="B26" s="44" t="s">
        <v>573</v>
      </c>
      <c r="C26" s="2" t="s">
        <v>92</v>
      </c>
      <c r="D26" s="2">
        <v>17</v>
      </c>
      <c r="E26" s="98">
        <v>0.25</v>
      </c>
      <c r="F26" s="6">
        <v>0</v>
      </c>
      <c r="G26" s="60">
        <v>18</v>
      </c>
      <c r="H26" s="6">
        <v>1</v>
      </c>
      <c r="I26" s="7">
        <v>0</v>
      </c>
      <c r="J26" s="7">
        <v>0</v>
      </c>
      <c r="K26" s="6">
        <v>27</v>
      </c>
      <c r="L26" s="7">
        <v>24</v>
      </c>
      <c r="M26" s="6">
        <v>141</v>
      </c>
      <c r="N26" s="7">
        <v>0</v>
      </c>
      <c r="O26" s="6">
        <v>9</v>
      </c>
      <c r="P26" s="7">
        <v>24</v>
      </c>
      <c r="Q26" s="31">
        <f t="shared" si="0"/>
        <v>49</v>
      </c>
    </row>
    <row r="27" spans="1:17" x14ac:dyDescent="0.25">
      <c r="A27" s="69">
        <v>10</v>
      </c>
      <c r="B27" s="44" t="s">
        <v>574</v>
      </c>
      <c r="C27" s="2" t="s">
        <v>92</v>
      </c>
      <c r="D27" s="2">
        <v>17</v>
      </c>
      <c r="E27" s="98">
        <v>0.15555555555555556</v>
      </c>
      <c r="F27" s="6">
        <v>26</v>
      </c>
      <c r="G27" s="60">
        <v>15.2</v>
      </c>
      <c r="H27" s="6">
        <v>14</v>
      </c>
      <c r="I27" s="7">
        <v>3</v>
      </c>
      <c r="J27" s="7">
        <v>1</v>
      </c>
      <c r="K27" s="6">
        <v>25</v>
      </c>
      <c r="L27" s="7">
        <v>20</v>
      </c>
      <c r="M27" s="6">
        <v>231</v>
      </c>
      <c r="N27" s="7">
        <v>36</v>
      </c>
      <c r="O27" s="6">
        <v>11</v>
      </c>
      <c r="P27" s="7">
        <v>28</v>
      </c>
      <c r="Q27" s="31">
        <f t="shared" si="0"/>
        <v>125</v>
      </c>
    </row>
    <row r="28" spans="1:17" x14ac:dyDescent="0.25">
      <c r="A28" s="69">
        <v>11</v>
      </c>
      <c r="B28" s="44" t="s">
        <v>575</v>
      </c>
      <c r="C28" s="2" t="s">
        <v>92</v>
      </c>
      <c r="D28" s="2">
        <v>17</v>
      </c>
      <c r="E28" s="98">
        <v>0.13680555555555554</v>
      </c>
      <c r="F28" s="6">
        <v>45</v>
      </c>
      <c r="G28" s="60">
        <v>14.4</v>
      </c>
      <c r="H28" s="6">
        <v>22</v>
      </c>
      <c r="I28" s="7">
        <v>12</v>
      </c>
      <c r="J28" s="7">
        <v>30</v>
      </c>
      <c r="K28" s="6">
        <v>36</v>
      </c>
      <c r="L28" s="7">
        <v>42</v>
      </c>
      <c r="M28" s="6">
        <v>254</v>
      </c>
      <c r="N28" s="7">
        <v>59</v>
      </c>
      <c r="O28" s="6">
        <v>16</v>
      </c>
      <c r="P28" s="7">
        <v>41</v>
      </c>
      <c r="Q28" s="31">
        <f t="shared" si="0"/>
        <v>239</v>
      </c>
    </row>
    <row r="29" spans="1:17" x14ac:dyDescent="0.25">
      <c r="A29" s="69">
        <v>12</v>
      </c>
      <c r="B29" s="45" t="s">
        <v>576</v>
      </c>
      <c r="C29" s="2" t="s">
        <v>92</v>
      </c>
      <c r="D29" s="2">
        <v>17</v>
      </c>
      <c r="E29" s="98">
        <v>0.15486111111111112</v>
      </c>
      <c r="F29" s="6">
        <v>26</v>
      </c>
      <c r="G29" s="60">
        <v>16.2</v>
      </c>
      <c r="H29" s="6">
        <v>8</v>
      </c>
      <c r="I29" s="7">
        <v>6</v>
      </c>
      <c r="J29" s="7">
        <v>9</v>
      </c>
      <c r="K29" s="6">
        <v>33</v>
      </c>
      <c r="L29" s="7">
        <v>36</v>
      </c>
      <c r="M29" s="6">
        <v>215</v>
      </c>
      <c r="N29" s="7">
        <v>22</v>
      </c>
      <c r="O29" s="6">
        <v>15</v>
      </c>
      <c r="P29" s="7">
        <v>38</v>
      </c>
      <c r="Q29" s="31">
        <f t="shared" si="0"/>
        <v>139</v>
      </c>
    </row>
    <row r="30" spans="1:17" x14ac:dyDescent="0.25">
      <c r="A30" s="69">
        <v>13</v>
      </c>
      <c r="B30" s="44" t="s">
        <v>577</v>
      </c>
      <c r="C30" s="2" t="s">
        <v>92</v>
      </c>
      <c r="D30" s="2">
        <v>17</v>
      </c>
      <c r="E30" s="98">
        <v>0.14583333333333334</v>
      </c>
      <c r="F30" s="6">
        <v>32</v>
      </c>
      <c r="G30" s="60">
        <v>14.4</v>
      </c>
      <c r="H30" s="6">
        <v>22</v>
      </c>
      <c r="I30" s="7">
        <v>3</v>
      </c>
      <c r="J30" s="7">
        <v>1</v>
      </c>
      <c r="K30" s="6">
        <v>26</v>
      </c>
      <c r="L30" s="7">
        <v>22</v>
      </c>
      <c r="M30" s="6">
        <v>225</v>
      </c>
      <c r="N30" s="7">
        <v>30</v>
      </c>
      <c r="O30" s="6">
        <v>-6</v>
      </c>
      <c r="P30" s="7">
        <v>0</v>
      </c>
      <c r="Q30" s="31">
        <f t="shared" si="0"/>
        <v>107</v>
      </c>
    </row>
    <row r="31" spans="1:17" x14ac:dyDescent="0.25">
      <c r="A31" s="70">
        <v>14</v>
      </c>
      <c r="B31" s="44" t="s">
        <v>578</v>
      </c>
      <c r="C31" s="2" t="s">
        <v>91</v>
      </c>
      <c r="D31" s="2">
        <v>17</v>
      </c>
      <c r="E31" s="98">
        <v>0.16527777777777777</v>
      </c>
      <c r="F31" s="6">
        <v>41</v>
      </c>
      <c r="G31" s="60">
        <v>16.3</v>
      </c>
      <c r="H31" s="6">
        <v>31</v>
      </c>
      <c r="I31" s="7">
        <v>18</v>
      </c>
      <c r="J31" s="7">
        <v>20</v>
      </c>
      <c r="K31" s="6">
        <v>31</v>
      </c>
      <c r="L31" s="7">
        <v>41</v>
      </c>
      <c r="M31" s="6">
        <v>218</v>
      </c>
      <c r="N31" s="7">
        <v>48</v>
      </c>
      <c r="O31" s="6">
        <v>21</v>
      </c>
      <c r="P31" s="7">
        <v>50</v>
      </c>
      <c r="Q31" s="31">
        <f t="shared" si="0"/>
        <v>231</v>
      </c>
    </row>
    <row r="32" spans="1:17" x14ac:dyDescent="0.25">
      <c r="A32" s="70">
        <v>15</v>
      </c>
      <c r="B32" s="44" t="s">
        <v>579</v>
      </c>
      <c r="C32" s="2" t="s">
        <v>91</v>
      </c>
      <c r="D32" s="2">
        <v>17</v>
      </c>
      <c r="E32" s="98">
        <v>0.19722222222222222</v>
      </c>
      <c r="F32" s="6">
        <v>22</v>
      </c>
      <c r="G32" s="60">
        <v>18.399999999999999</v>
      </c>
      <c r="H32" s="6">
        <v>14</v>
      </c>
      <c r="I32" s="7">
        <v>18</v>
      </c>
      <c r="J32" s="7">
        <v>20</v>
      </c>
      <c r="K32" s="6">
        <v>27</v>
      </c>
      <c r="L32" s="7">
        <v>30</v>
      </c>
      <c r="M32" s="6">
        <v>151</v>
      </c>
      <c r="N32" s="7">
        <v>8</v>
      </c>
      <c r="O32" s="6">
        <v>23</v>
      </c>
      <c r="P32" s="7">
        <v>54</v>
      </c>
      <c r="Q32" s="31">
        <f t="shared" si="0"/>
        <v>148</v>
      </c>
    </row>
    <row r="33" spans="1:17" x14ac:dyDescent="0.25">
      <c r="A33" s="70">
        <v>16</v>
      </c>
      <c r="B33" s="44" t="s">
        <v>580</v>
      </c>
      <c r="C33" s="2" t="s">
        <v>92</v>
      </c>
      <c r="D33" s="2">
        <v>17</v>
      </c>
      <c r="E33" s="98">
        <v>0.17500000000000002</v>
      </c>
      <c r="F33" s="6">
        <v>16</v>
      </c>
      <c r="G33" s="60">
        <v>17</v>
      </c>
      <c r="H33" s="6">
        <v>5</v>
      </c>
      <c r="I33" s="7">
        <v>2</v>
      </c>
      <c r="J33" s="7">
        <v>0</v>
      </c>
      <c r="K33" s="6">
        <v>33</v>
      </c>
      <c r="L33" s="7">
        <v>36</v>
      </c>
      <c r="M33" s="6">
        <v>222</v>
      </c>
      <c r="N33" s="7">
        <v>27</v>
      </c>
      <c r="O33" s="6">
        <v>12</v>
      </c>
      <c r="P33" s="7">
        <v>30</v>
      </c>
      <c r="Q33" s="31">
        <f t="shared" si="0"/>
        <v>114</v>
      </c>
    </row>
    <row r="34" spans="1:17" x14ac:dyDescent="0.25">
      <c r="A34" s="70">
        <v>17</v>
      </c>
      <c r="B34" s="44" t="s">
        <v>581</v>
      </c>
      <c r="C34" s="2" t="s">
        <v>92</v>
      </c>
      <c r="D34" s="2">
        <v>17</v>
      </c>
      <c r="E34" s="98">
        <v>0.13472222222222222</v>
      </c>
      <c r="F34" s="6">
        <v>48</v>
      </c>
      <c r="G34" s="60">
        <v>14.6</v>
      </c>
      <c r="H34" s="6">
        <v>20</v>
      </c>
      <c r="I34" s="7">
        <v>9</v>
      </c>
      <c r="J34" s="7">
        <v>18</v>
      </c>
      <c r="K34" s="6">
        <v>27</v>
      </c>
      <c r="L34" s="7">
        <v>24</v>
      </c>
      <c r="M34" s="6">
        <v>270</v>
      </c>
      <c r="N34" s="7">
        <v>67</v>
      </c>
      <c r="O34" s="6">
        <v>16</v>
      </c>
      <c r="P34" s="7">
        <v>41</v>
      </c>
      <c r="Q34" s="31">
        <f t="shared" si="0"/>
        <v>218</v>
      </c>
    </row>
    <row r="35" spans="1:17" x14ac:dyDescent="0.25">
      <c r="A35" s="70">
        <v>18</v>
      </c>
      <c r="B35" s="46" t="s">
        <v>582</v>
      </c>
      <c r="C35" s="2" t="s">
        <v>92</v>
      </c>
      <c r="D35" s="2">
        <v>17</v>
      </c>
      <c r="E35" s="98">
        <v>0.15347222222222223</v>
      </c>
      <c r="F35" s="6">
        <v>27</v>
      </c>
      <c r="G35" s="60">
        <v>15.3</v>
      </c>
      <c r="H35" s="6">
        <v>13</v>
      </c>
      <c r="I35" s="7">
        <v>9</v>
      </c>
      <c r="J35" s="7">
        <v>18</v>
      </c>
      <c r="K35" s="6">
        <v>35</v>
      </c>
      <c r="L35" s="7">
        <v>40</v>
      </c>
      <c r="M35" s="6">
        <v>228</v>
      </c>
      <c r="N35" s="7">
        <v>33</v>
      </c>
      <c r="O35" s="6">
        <v>13</v>
      </c>
      <c r="P35" s="7">
        <v>32</v>
      </c>
      <c r="Q35" s="31">
        <f t="shared" si="0"/>
        <v>163</v>
      </c>
    </row>
    <row r="36" spans="1:17" x14ac:dyDescent="0.25">
      <c r="A36" s="70">
        <v>19</v>
      </c>
      <c r="B36" s="44" t="s">
        <v>583</v>
      </c>
      <c r="C36" s="2" t="s">
        <v>92</v>
      </c>
      <c r="D36" s="2">
        <v>17</v>
      </c>
      <c r="E36" s="98">
        <v>0.15555555555555556</v>
      </c>
      <c r="F36" s="6">
        <v>25</v>
      </c>
      <c r="G36" s="60">
        <v>15.3</v>
      </c>
      <c r="H36" s="6">
        <v>13</v>
      </c>
      <c r="I36" s="7">
        <v>7</v>
      </c>
      <c r="J36" s="7">
        <v>12</v>
      </c>
      <c r="K36" s="6">
        <v>32</v>
      </c>
      <c r="L36" s="7">
        <v>34</v>
      </c>
      <c r="M36" s="6">
        <v>245</v>
      </c>
      <c r="N36" s="7">
        <v>50</v>
      </c>
      <c r="O36" s="6">
        <v>15</v>
      </c>
      <c r="P36" s="7">
        <v>38</v>
      </c>
      <c r="Q36" s="31">
        <f t="shared" si="0"/>
        <v>172</v>
      </c>
    </row>
    <row r="37" spans="1:17" x14ac:dyDescent="0.25">
      <c r="A37" s="70">
        <v>20</v>
      </c>
      <c r="B37" s="44" t="s">
        <v>584</v>
      </c>
      <c r="C37" s="2" t="s">
        <v>92</v>
      </c>
      <c r="D37" s="2">
        <v>17</v>
      </c>
      <c r="E37" s="98">
        <v>0.16666666666666666</v>
      </c>
      <c r="F37" s="6">
        <v>20</v>
      </c>
      <c r="G37" s="60">
        <v>14.8</v>
      </c>
      <c r="H37" s="6">
        <v>18</v>
      </c>
      <c r="I37" s="7">
        <v>6</v>
      </c>
      <c r="J37" s="7">
        <v>9</v>
      </c>
      <c r="K37" s="6">
        <v>25</v>
      </c>
      <c r="L37" s="7">
        <v>20</v>
      </c>
      <c r="M37" s="6">
        <v>247</v>
      </c>
      <c r="N37" s="7">
        <v>52</v>
      </c>
      <c r="O37" s="6">
        <v>8</v>
      </c>
      <c r="P37" s="7">
        <v>22</v>
      </c>
      <c r="Q37" s="31">
        <f t="shared" si="0"/>
        <v>141</v>
      </c>
    </row>
    <row r="38" spans="1:17" x14ac:dyDescent="0.25">
      <c r="A38" s="70">
        <v>21</v>
      </c>
      <c r="B38" s="44" t="s">
        <v>585</v>
      </c>
      <c r="C38" s="2" t="s">
        <v>92</v>
      </c>
      <c r="D38" s="2">
        <v>17</v>
      </c>
      <c r="E38" s="98">
        <v>0.19930555555555554</v>
      </c>
      <c r="F38" s="6">
        <v>7</v>
      </c>
      <c r="G38" s="60">
        <v>15.8</v>
      </c>
      <c r="H38" s="6">
        <v>10</v>
      </c>
      <c r="I38" s="7">
        <v>3</v>
      </c>
      <c r="J38" s="7">
        <v>1</v>
      </c>
      <c r="K38" s="6">
        <v>25</v>
      </c>
      <c r="L38" s="7">
        <v>20</v>
      </c>
      <c r="M38" s="6">
        <v>237</v>
      </c>
      <c r="N38" s="7">
        <v>42</v>
      </c>
      <c r="O38" s="6">
        <v>-13</v>
      </c>
      <c r="P38" s="7">
        <v>0</v>
      </c>
      <c r="Q38" s="31">
        <f t="shared" si="0"/>
        <v>80</v>
      </c>
    </row>
    <row r="39" spans="1:17" x14ac:dyDescent="0.25">
      <c r="A39" s="70">
        <v>22</v>
      </c>
      <c r="B39" s="44" t="s">
        <v>586</v>
      </c>
      <c r="C39" s="2" t="s">
        <v>91</v>
      </c>
      <c r="D39" s="22">
        <v>17</v>
      </c>
      <c r="E39" s="98">
        <v>0.21041666666666667</v>
      </c>
      <c r="F39" s="6">
        <v>16</v>
      </c>
      <c r="G39" s="60">
        <v>18.7</v>
      </c>
      <c r="H39" s="6">
        <v>13</v>
      </c>
      <c r="I39" s="7">
        <v>12</v>
      </c>
      <c r="J39" s="7">
        <v>9</v>
      </c>
      <c r="K39" s="6">
        <v>31</v>
      </c>
      <c r="L39" s="7">
        <v>41</v>
      </c>
      <c r="M39" s="6">
        <v>141</v>
      </c>
      <c r="N39" s="7">
        <v>4</v>
      </c>
      <c r="O39" s="6">
        <v>17</v>
      </c>
      <c r="P39" s="7">
        <v>38</v>
      </c>
      <c r="Q39" s="31">
        <f t="shared" si="0"/>
        <v>121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8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8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11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8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8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8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3.792361111111112</v>
      </c>
      <c r="F48" s="17">
        <f t="shared" ref="F48:P48" si="1">SUM(F18:F47)</f>
        <v>540</v>
      </c>
      <c r="G48" s="61">
        <f t="shared" si="1"/>
        <v>346.40000000000003</v>
      </c>
      <c r="H48" s="17">
        <f>SUM(H18:H47)</f>
        <v>413</v>
      </c>
      <c r="I48" s="18">
        <f t="shared" si="1"/>
        <v>210</v>
      </c>
      <c r="J48" s="18">
        <f t="shared" si="1"/>
        <v>337</v>
      </c>
      <c r="K48" s="17">
        <f t="shared" si="1"/>
        <v>667</v>
      </c>
      <c r="L48" s="18">
        <f t="shared" si="1"/>
        <v>723</v>
      </c>
      <c r="M48" s="17">
        <f t="shared" si="1"/>
        <v>4749</v>
      </c>
      <c r="N48" s="18">
        <f t="shared" si="1"/>
        <v>757</v>
      </c>
      <c r="O48" s="17">
        <f t="shared" si="1"/>
        <v>286</v>
      </c>
      <c r="P48" s="18">
        <f t="shared" si="1"/>
        <v>737</v>
      </c>
      <c r="Q48" s="31">
        <f t="shared" si="0"/>
        <v>3507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0.17238005050505054</v>
      </c>
      <c r="F49" s="19">
        <f>SUM(F18:F47)/$F13</f>
        <v>24.545454545454547</v>
      </c>
      <c r="G49" s="62">
        <f>SUM(G18:G47)/$F13</f>
        <v>15.745454545454548</v>
      </c>
      <c r="H49" s="19">
        <f>SUM(H18:H47)/$F13</f>
        <v>18.772727272727273</v>
      </c>
      <c r="I49" s="19">
        <f t="shared" ref="I49:P49" si="2">SUM(I18:I47)/$F13</f>
        <v>9.545454545454545</v>
      </c>
      <c r="J49" s="19">
        <f t="shared" si="2"/>
        <v>15.318181818181818</v>
      </c>
      <c r="K49" s="19">
        <f t="shared" si="2"/>
        <v>30.318181818181817</v>
      </c>
      <c r="L49" s="19">
        <f t="shared" si="2"/>
        <v>32.863636363636367</v>
      </c>
      <c r="M49" s="19">
        <f t="shared" si="2"/>
        <v>215.86363636363637</v>
      </c>
      <c r="N49" s="19">
        <f t="shared" si="2"/>
        <v>34.409090909090907</v>
      </c>
      <c r="O49" s="19">
        <f t="shared" si="2"/>
        <v>13</v>
      </c>
      <c r="P49" s="19">
        <f t="shared" si="2"/>
        <v>33.5</v>
      </c>
      <c r="Q49" s="19">
        <f>SUM(Q18:Q47)/$F13/6</f>
        <v>26.568181818181817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14"/>
    </row>
    <row r="56" spans="1:19" x14ac:dyDescent="0.25">
      <c r="A56" s="20"/>
    </row>
  </sheetData>
  <sheetProtection password="C407" sheet="1" selectLockedCells="1"/>
  <mergeCells count="23">
    <mergeCell ref="J13:Q13"/>
    <mergeCell ref="O16:P16"/>
    <mergeCell ref="Q16:Q17"/>
    <mergeCell ref="E15:Q15"/>
    <mergeCell ref="A49:B49"/>
    <mergeCell ref="K16:L16"/>
    <mergeCell ref="M16:N16"/>
    <mergeCell ref="I16:J16"/>
    <mergeCell ref="E16:F16"/>
    <mergeCell ref="G16:H16"/>
    <mergeCell ref="A15:A17"/>
    <mergeCell ref="B15:B17"/>
    <mergeCell ref="C15:C17"/>
    <mergeCell ref="D15:D17"/>
    <mergeCell ref="D6:F6"/>
    <mergeCell ref="A12:F12"/>
    <mergeCell ref="A1:S1"/>
    <mergeCell ref="A2:S2"/>
    <mergeCell ref="A3:S3"/>
    <mergeCell ref="J5:Q5"/>
    <mergeCell ref="P12:R12"/>
    <mergeCell ref="P8:R8"/>
    <mergeCell ref="P10:R10"/>
  </mergeCells>
  <phoneticPr fontId="10" type="noConversion"/>
  <conditionalFormatting sqref="K29">
    <cfRule type="cellIs" dxfId="7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45"/>
    <pageSetUpPr fitToPage="1"/>
  </sheetPr>
  <dimension ref="A1:S56"/>
  <sheetViews>
    <sheetView view="pageBreakPreview" topLeftCell="A22" zoomScale="80" zoomScaleNormal="70" zoomScaleSheetLayoutView="100" workbookViewId="0">
      <selection activeCell="P12" sqref="P12:R12"/>
    </sheetView>
  </sheetViews>
  <sheetFormatPr defaultRowHeight="15" x14ac:dyDescent="0.25"/>
  <cols>
    <col min="1" max="1" width="3.42578125" customWidth="1"/>
    <col min="2" max="2" width="25.42578125" customWidth="1"/>
    <col min="3" max="3" width="5.7109375" customWidth="1"/>
    <col min="4" max="4" width="8.7109375" customWidth="1"/>
    <col min="5" max="5" width="14.42578125" customWidth="1"/>
    <col min="6" max="8" width="8.85546875" customWidth="1"/>
    <col min="9" max="9" width="9.28515625" customWidth="1"/>
    <col min="11" max="11" width="8.85546875" customWidth="1"/>
    <col min="12" max="12" width="9.85546875" customWidth="1"/>
    <col min="13" max="14" width="9.42578125" customWidth="1"/>
    <col min="15" max="15" width="10.28515625" customWidth="1"/>
    <col min="16" max="16" width="9.42578125" customWidth="1"/>
    <col min="17" max="17" width="9.7109375" customWidth="1"/>
    <col min="18" max="18" width="10.28515625" bestFit="1" customWidth="1"/>
    <col min="19" max="19" width="9.28515625" customWidth="1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R5" s="27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0.77272727272727271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4" t="s">
        <v>562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22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563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564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17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4" spans="1:19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61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1">
        <v>1</v>
      </c>
      <c r="B18" s="44" t="s">
        <v>545</v>
      </c>
      <c r="C18" s="2" t="s">
        <v>92</v>
      </c>
      <c r="D18" s="2">
        <v>17</v>
      </c>
      <c r="E18" s="98">
        <v>0.15555555555555556</v>
      </c>
      <c r="F18" s="6">
        <v>25</v>
      </c>
      <c r="G18" s="60">
        <v>15.3</v>
      </c>
      <c r="H18" s="6">
        <v>13</v>
      </c>
      <c r="I18" s="7">
        <v>7</v>
      </c>
      <c r="J18" s="7">
        <v>12</v>
      </c>
      <c r="K18" s="6">
        <v>32</v>
      </c>
      <c r="L18" s="7">
        <v>34</v>
      </c>
      <c r="M18" s="6">
        <v>245</v>
      </c>
      <c r="N18" s="7">
        <v>50</v>
      </c>
      <c r="O18" s="6">
        <v>15</v>
      </c>
      <c r="P18" s="7">
        <v>38</v>
      </c>
      <c r="Q18" s="31">
        <f>(F18+H18+J18+L18+N18+P18)</f>
        <v>172</v>
      </c>
    </row>
    <row r="19" spans="1:17" x14ac:dyDescent="0.25">
      <c r="A19" s="1">
        <v>2</v>
      </c>
      <c r="B19" s="44" t="s">
        <v>546</v>
      </c>
      <c r="C19" s="2" t="s">
        <v>92</v>
      </c>
      <c r="D19" s="2">
        <v>17</v>
      </c>
      <c r="E19" s="98">
        <v>0.16666666666666666</v>
      </c>
      <c r="F19" s="6">
        <v>20</v>
      </c>
      <c r="G19" s="60">
        <v>14.8</v>
      </c>
      <c r="H19" s="6">
        <v>18</v>
      </c>
      <c r="I19" s="7">
        <v>6</v>
      </c>
      <c r="J19" s="7">
        <v>9</v>
      </c>
      <c r="K19" s="6">
        <v>25</v>
      </c>
      <c r="L19" s="7">
        <v>20</v>
      </c>
      <c r="M19" s="6">
        <v>247</v>
      </c>
      <c r="N19" s="7">
        <v>52</v>
      </c>
      <c r="O19" s="6">
        <v>8</v>
      </c>
      <c r="P19" s="7">
        <v>22</v>
      </c>
      <c r="Q19" s="31">
        <f t="shared" ref="Q19:Q48" si="0">(F19+H19+J19+L19+N19+P19)</f>
        <v>141</v>
      </c>
    </row>
    <row r="20" spans="1:17" x14ac:dyDescent="0.25">
      <c r="A20" s="1">
        <v>3</v>
      </c>
      <c r="B20" s="44" t="s">
        <v>547</v>
      </c>
      <c r="C20" s="2" t="s">
        <v>92</v>
      </c>
      <c r="D20" s="2">
        <v>17</v>
      </c>
      <c r="E20" s="98">
        <v>0.19930555555555554</v>
      </c>
      <c r="F20" s="6">
        <v>7</v>
      </c>
      <c r="G20" s="60">
        <v>15.8</v>
      </c>
      <c r="H20" s="6">
        <v>10</v>
      </c>
      <c r="I20" s="7">
        <v>3</v>
      </c>
      <c r="J20" s="7">
        <v>1</v>
      </c>
      <c r="K20" s="6">
        <v>25</v>
      </c>
      <c r="L20" s="7">
        <v>20</v>
      </c>
      <c r="M20" s="6">
        <v>237</v>
      </c>
      <c r="N20" s="7">
        <v>42</v>
      </c>
      <c r="O20" s="6">
        <v>-13</v>
      </c>
      <c r="P20" s="7">
        <v>0</v>
      </c>
      <c r="Q20" s="31">
        <f t="shared" si="0"/>
        <v>80</v>
      </c>
    </row>
    <row r="21" spans="1:17" x14ac:dyDescent="0.25">
      <c r="A21" s="1">
        <v>4</v>
      </c>
      <c r="B21" s="44" t="s">
        <v>548</v>
      </c>
      <c r="C21" s="2" t="s">
        <v>91</v>
      </c>
      <c r="D21" s="2">
        <v>17</v>
      </c>
      <c r="E21" s="98">
        <v>0.22777777777777777</v>
      </c>
      <c r="F21" s="6">
        <v>9</v>
      </c>
      <c r="G21" s="60">
        <v>18.7</v>
      </c>
      <c r="H21" s="6">
        <v>13</v>
      </c>
      <c r="I21" s="7">
        <v>12</v>
      </c>
      <c r="J21" s="7">
        <v>30</v>
      </c>
      <c r="K21" s="6">
        <v>27</v>
      </c>
      <c r="L21" s="7">
        <v>30</v>
      </c>
      <c r="M21" s="6">
        <v>163</v>
      </c>
      <c r="N21" s="7">
        <v>14</v>
      </c>
      <c r="O21" s="6">
        <v>16</v>
      </c>
      <c r="P21" s="7">
        <v>35</v>
      </c>
      <c r="Q21" s="31">
        <f t="shared" si="0"/>
        <v>131</v>
      </c>
    </row>
    <row r="22" spans="1:17" x14ac:dyDescent="0.25">
      <c r="A22" s="1">
        <v>5</v>
      </c>
      <c r="B22" s="44" t="s">
        <v>549</v>
      </c>
      <c r="C22" s="2" t="s">
        <v>91</v>
      </c>
      <c r="D22" s="2">
        <v>17</v>
      </c>
      <c r="E22" s="98">
        <v>0.21041666666666667</v>
      </c>
      <c r="F22" s="6">
        <v>16</v>
      </c>
      <c r="G22" s="60">
        <v>18.7</v>
      </c>
      <c r="H22" s="6">
        <v>13</v>
      </c>
      <c r="I22" s="7">
        <v>12</v>
      </c>
      <c r="J22" s="7">
        <v>9</v>
      </c>
      <c r="K22" s="6">
        <v>31</v>
      </c>
      <c r="L22" s="7">
        <v>41</v>
      </c>
      <c r="M22" s="6">
        <v>141</v>
      </c>
      <c r="N22" s="7">
        <v>4</v>
      </c>
      <c r="O22" s="6">
        <v>17</v>
      </c>
      <c r="P22" s="7">
        <v>38</v>
      </c>
      <c r="Q22" s="31">
        <f t="shared" si="0"/>
        <v>121</v>
      </c>
    </row>
    <row r="23" spans="1:17" x14ac:dyDescent="0.25">
      <c r="A23" s="1">
        <v>6</v>
      </c>
      <c r="B23" s="44" t="s">
        <v>550</v>
      </c>
      <c r="C23" s="2" t="s">
        <v>92</v>
      </c>
      <c r="D23" s="2">
        <v>17</v>
      </c>
      <c r="E23" s="98">
        <v>0.17430555555555557</v>
      </c>
      <c r="F23" s="6">
        <v>16</v>
      </c>
      <c r="G23" s="60">
        <v>15.2</v>
      </c>
      <c r="H23" s="6">
        <v>14</v>
      </c>
      <c r="I23" s="7">
        <v>3</v>
      </c>
      <c r="J23" s="7">
        <v>1</v>
      </c>
      <c r="K23" s="6">
        <v>25</v>
      </c>
      <c r="L23" s="7">
        <v>20</v>
      </c>
      <c r="M23" s="6">
        <v>231</v>
      </c>
      <c r="N23" s="7">
        <v>36</v>
      </c>
      <c r="O23" s="6">
        <v>11</v>
      </c>
      <c r="P23" s="7">
        <v>28</v>
      </c>
      <c r="Q23" s="31">
        <f t="shared" si="0"/>
        <v>115</v>
      </c>
    </row>
    <row r="24" spans="1:17" x14ac:dyDescent="0.25">
      <c r="A24" s="1">
        <v>7</v>
      </c>
      <c r="B24" s="44" t="s">
        <v>551</v>
      </c>
      <c r="C24" s="2" t="s">
        <v>91</v>
      </c>
      <c r="D24" s="2">
        <v>17</v>
      </c>
      <c r="E24" s="98">
        <v>0.21666666666666667</v>
      </c>
      <c r="F24" s="6">
        <v>13</v>
      </c>
      <c r="G24" s="60">
        <v>16.8</v>
      </c>
      <c r="H24" s="6">
        <v>26</v>
      </c>
      <c r="I24" s="7">
        <v>20</v>
      </c>
      <c r="J24" s="7">
        <v>24</v>
      </c>
      <c r="K24" s="6">
        <v>31</v>
      </c>
      <c r="L24" s="7">
        <v>41</v>
      </c>
      <c r="M24" s="6">
        <v>175</v>
      </c>
      <c r="N24" s="7">
        <v>20</v>
      </c>
      <c r="O24" s="6">
        <v>25</v>
      </c>
      <c r="P24" s="7">
        <v>58</v>
      </c>
      <c r="Q24" s="31">
        <f t="shared" si="0"/>
        <v>182</v>
      </c>
    </row>
    <row r="25" spans="1:17" x14ac:dyDescent="0.25">
      <c r="A25" s="1">
        <v>8</v>
      </c>
      <c r="B25" s="44" t="s">
        <v>552</v>
      </c>
      <c r="C25" s="2" t="s">
        <v>91</v>
      </c>
      <c r="D25" s="2">
        <v>17</v>
      </c>
      <c r="E25" s="98">
        <v>0.23124999999999998</v>
      </c>
      <c r="F25" s="6">
        <v>8</v>
      </c>
      <c r="G25" s="60">
        <v>19.8</v>
      </c>
      <c r="H25" s="6">
        <v>8</v>
      </c>
      <c r="I25" s="7">
        <v>12</v>
      </c>
      <c r="J25" s="7">
        <v>30</v>
      </c>
      <c r="K25" s="6">
        <v>22</v>
      </c>
      <c r="L25" s="7">
        <v>28</v>
      </c>
      <c r="M25" s="6">
        <v>172</v>
      </c>
      <c r="N25" s="7">
        <v>18</v>
      </c>
      <c r="O25" s="6">
        <v>14</v>
      </c>
      <c r="P25" s="7">
        <v>29</v>
      </c>
      <c r="Q25" s="31">
        <f t="shared" si="0"/>
        <v>121</v>
      </c>
    </row>
    <row r="26" spans="1:17" x14ac:dyDescent="0.25">
      <c r="A26" s="1">
        <v>9</v>
      </c>
      <c r="B26" s="44" t="s">
        <v>553</v>
      </c>
      <c r="C26" s="2" t="s">
        <v>91</v>
      </c>
      <c r="D26" s="2">
        <v>17</v>
      </c>
      <c r="E26" s="98">
        <v>0.19722222222222222</v>
      </c>
      <c r="F26" s="6">
        <v>22</v>
      </c>
      <c r="G26" s="60">
        <v>18.399999999999999</v>
      </c>
      <c r="H26" s="6">
        <v>14</v>
      </c>
      <c r="I26" s="7">
        <v>18</v>
      </c>
      <c r="J26" s="7">
        <v>20</v>
      </c>
      <c r="K26" s="6">
        <v>27</v>
      </c>
      <c r="L26" s="7">
        <v>30</v>
      </c>
      <c r="M26" s="6">
        <v>151</v>
      </c>
      <c r="N26" s="7">
        <v>8</v>
      </c>
      <c r="O26" s="6">
        <v>23</v>
      </c>
      <c r="P26" s="7">
        <v>54</v>
      </c>
      <c r="Q26" s="31">
        <f t="shared" si="0"/>
        <v>148</v>
      </c>
    </row>
    <row r="27" spans="1:17" x14ac:dyDescent="0.25">
      <c r="A27" s="1">
        <v>10</v>
      </c>
      <c r="B27" s="44" t="s">
        <v>554</v>
      </c>
      <c r="C27" s="2" t="s">
        <v>92</v>
      </c>
      <c r="D27" s="2">
        <v>17</v>
      </c>
      <c r="E27" s="98">
        <v>0.14722222222222223</v>
      </c>
      <c r="F27" s="6">
        <v>31</v>
      </c>
      <c r="G27" s="60">
        <v>13.5</v>
      </c>
      <c r="H27" s="6">
        <v>37</v>
      </c>
      <c r="I27" s="7">
        <v>12</v>
      </c>
      <c r="J27" s="7">
        <v>30</v>
      </c>
      <c r="K27" s="6">
        <v>30</v>
      </c>
      <c r="L27" s="7">
        <v>30</v>
      </c>
      <c r="M27" s="6">
        <v>245</v>
      </c>
      <c r="N27" s="7">
        <v>50</v>
      </c>
      <c r="O27" s="6">
        <v>6</v>
      </c>
      <c r="P27" s="7">
        <v>18</v>
      </c>
      <c r="Q27" s="31">
        <f t="shared" si="0"/>
        <v>196</v>
      </c>
    </row>
    <row r="28" spans="1:17" x14ac:dyDescent="0.25">
      <c r="A28" s="1">
        <v>11</v>
      </c>
      <c r="B28" s="44" t="s">
        <v>555</v>
      </c>
      <c r="C28" s="2" t="s">
        <v>91</v>
      </c>
      <c r="D28" s="2">
        <v>17</v>
      </c>
      <c r="E28" s="98">
        <v>0.21875</v>
      </c>
      <c r="F28" s="6">
        <v>12</v>
      </c>
      <c r="G28" s="60">
        <v>16.8</v>
      </c>
      <c r="H28" s="6">
        <v>26</v>
      </c>
      <c r="I28" s="7">
        <v>20</v>
      </c>
      <c r="J28" s="7">
        <v>24</v>
      </c>
      <c r="K28" s="6">
        <v>24</v>
      </c>
      <c r="L28" s="7">
        <v>24</v>
      </c>
      <c r="M28" s="6">
        <v>167</v>
      </c>
      <c r="N28" s="7">
        <v>16</v>
      </c>
      <c r="O28" s="6">
        <v>17</v>
      </c>
      <c r="P28" s="7">
        <v>38</v>
      </c>
      <c r="Q28" s="31">
        <f t="shared" si="0"/>
        <v>140</v>
      </c>
    </row>
    <row r="29" spans="1:17" x14ac:dyDescent="0.25">
      <c r="A29" s="1">
        <v>12</v>
      </c>
      <c r="B29" s="45" t="s">
        <v>556</v>
      </c>
      <c r="C29" s="2" t="s">
        <v>91</v>
      </c>
      <c r="D29" s="2">
        <v>17</v>
      </c>
      <c r="E29" s="98">
        <v>0.21666666666666667</v>
      </c>
      <c r="F29" s="6">
        <v>13</v>
      </c>
      <c r="G29" s="60">
        <v>17.2</v>
      </c>
      <c r="H29" s="6">
        <v>22</v>
      </c>
      <c r="I29" s="7">
        <v>20</v>
      </c>
      <c r="J29" s="7">
        <v>24</v>
      </c>
      <c r="K29" s="6">
        <v>25</v>
      </c>
      <c r="L29" s="7">
        <v>26</v>
      </c>
      <c r="M29" s="6">
        <v>159</v>
      </c>
      <c r="N29" s="7">
        <v>12</v>
      </c>
      <c r="O29" s="6">
        <v>16</v>
      </c>
      <c r="P29" s="7">
        <v>35</v>
      </c>
      <c r="Q29" s="31">
        <f t="shared" si="0"/>
        <v>132</v>
      </c>
    </row>
    <row r="30" spans="1:17" x14ac:dyDescent="0.25">
      <c r="A30" s="1">
        <v>13</v>
      </c>
      <c r="B30" s="44" t="s">
        <v>557</v>
      </c>
      <c r="C30" s="2" t="s">
        <v>92</v>
      </c>
      <c r="D30" s="2">
        <v>17</v>
      </c>
      <c r="E30" s="98">
        <v>0.17500000000000002</v>
      </c>
      <c r="F30" s="6">
        <v>16</v>
      </c>
      <c r="G30" s="60">
        <v>17</v>
      </c>
      <c r="H30" s="6">
        <v>5</v>
      </c>
      <c r="I30" s="7">
        <v>2</v>
      </c>
      <c r="J30" s="7">
        <v>0</v>
      </c>
      <c r="K30" s="6">
        <v>33</v>
      </c>
      <c r="L30" s="7">
        <v>36</v>
      </c>
      <c r="M30" s="6">
        <v>222</v>
      </c>
      <c r="N30" s="7">
        <v>27</v>
      </c>
      <c r="O30" s="6">
        <v>12</v>
      </c>
      <c r="P30" s="7">
        <v>30</v>
      </c>
      <c r="Q30" s="31">
        <f t="shared" si="0"/>
        <v>114</v>
      </c>
    </row>
    <row r="31" spans="1:17" x14ac:dyDescent="0.25">
      <c r="A31" s="8">
        <v>14</v>
      </c>
      <c r="B31" s="44" t="s">
        <v>558</v>
      </c>
      <c r="C31" s="2" t="s">
        <v>91</v>
      </c>
      <c r="D31" s="2">
        <v>17</v>
      </c>
      <c r="E31" s="98">
        <v>0.21666666666666667</v>
      </c>
      <c r="F31" s="6">
        <v>13</v>
      </c>
      <c r="G31" s="60">
        <v>16.8</v>
      </c>
      <c r="H31" s="6">
        <v>26</v>
      </c>
      <c r="I31" s="7">
        <v>20</v>
      </c>
      <c r="J31" s="7">
        <v>24</v>
      </c>
      <c r="K31" s="6">
        <v>31</v>
      </c>
      <c r="L31" s="7">
        <v>41</v>
      </c>
      <c r="M31" s="6">
        <v>175</v>
      </c>
      <c r="N31" s="7">
        <v>20</v>
      </c>
      <c r="O31" s="6">
        <v>25</v>
      </c>
      <c r="P31" s="7">
        <v>58</v>
      </c>
      <c r="Q31" s="31">
        <f t="shared" si="0"/>
        <v>182</v>
      </c>
    </row>
    <row r="32" spans="1:17" x14ac:dyDescent="0.25">
      <c r="A32" s="8">
        <v>15</v>
      </c>
      <c r="B32" s="44" t="s">
        <v>559</v>
      </c>
      <c r="C32" s="2" t="s">
        <v>91</v>
      </c>
      <c r="D32" s="2">
        <v>17</v>
      </c>
      <c r="E32" s="98">
        <v>0.17222222222222225</v>
      </c>
      <c r="F32" s="6">
        <v>36</v>
      </c>
      <c r="G32" s="60">
        <v>15.6</v>
      </c>
      <c r="H32" s="6">
        <v>38</v>
      </c>
      <c r="I32" s="7">
        <v>20</v>
      </c>
      <c r="J32" s="7">
        <v>24</v>
      </c>
      <c r="K32" s="6">
        <v>32</v>
      </c>
      <c r="L32" s="7">
        <v>44</v>
      </c>
      <c r="M32" s="6">
        <v>218</v>
      </c>
      <c r="N32" s="7">
        <v>48</v>
      </c>
      <c r="O32" s="6">
        <v>21</v>
      </c>
      <c r="P32" s="7">
        <v>50</v>
      </c>
      <c r="Q32" s="31">
        <f t="shared" si="0"/>
        <v>240</v>
      </c>
    </row>
    <row r="33" spans="1:17" x14ac:dyDescent="0.25">
      <c r="A33" s="8">
        <v>16</v>
      </c>
      <c r="B33" s="44" t="s">
        <v>560</v>
      </c>
      <c r="C33" s="2" t="s">
        <v>92</v>
      </c>
      <c r="D33" s="2">
        <v>17</v>
      </c>
      <c r="E33" s="98">
        <v>0.15347222222222223</v>
      </c>
      <c r="F33" s="6">
        <v>27</v>
      </c>
      <c r="G33" s="60">
        <v>15.3</v>
      </c>
      <c r="H33" s="6">
        <v>13</v>
      </c>
      <c r="I33" s="7">
        <v>9</v>
      </c>
      <c r="J33" s="7">
        <v>18</v>
      </c>
      <c r="K33" s="6">
        <v>35</v>
      </c>
      <c r="L33" s="7">
        <v>40</v>
      </c>
      <c r="M33" s="6">
        <v>228</v>
      </c>
      <c r="N33" s="7">
        <v>33</v>
      </c>
      <c r="O33" s="6">
        <v>13</v>
      </c>
      <c r="P33" s="7">
        <v>32</v>
      </c>
      <c r="Q33" s="31">
        <f t="shared" si="0"/>
        <v>163</v>
      </c>
    </row>
    <row r="34" spans="1:17" x14ac:dyDescent="0.25">
      <c r="A34" s="8">
        <v>17</v>
      </c>
      <c r="B34" s="44" t="s">
        <v>561</v>
      </c>
      <c r="C34" s="2" t="s">
        <v>91</v>
      </c>
      <c r="D34" s="2">
        <v>17</v>
      </c>
      <c r="E34" s="98">
        <v>0.19513888888888889</v>
      </c>
      <c r="F34" s="6">
        <v>23</v>
      </c>
      <c r="G34" s="60">
        <v>17</v>
      </c>
      <c r="H34" s="6">
        <v>24</v>
      </c>
      <c r="I34" s="7">
        <v>12</v>
      </c>
      <c r="J34" s="7">
        <v>9</v>
      </c>
      <c r="K34" s="6">
        <v>31</v>
      </c>
      <c r="L34" s="7">
        <v>41</v>
      </c>
      <c r="M34" s="6">
        <v>176</v>
      </c>
      <c r="N34" s="7">
        <v>20</v>
      </c>
      <c r="O34" s="6">
        <v>17</v>
      </c>
      <c r="P34" s="7">
        <v>38</v>
      </c>
      <c r="Q34" s="31">
        <f t="shared" si="0"/>
        <v>155</v>
      </c>
    </row>
    <row r="35" spans="1:17" x14ac:dyDescent="0.25">
      <c r="A35" s="8">
        <v>18</v>
      </c>
      <c r="B35" s="46"/>
      <c r="C35" s="2"/>
      <c r="D35" s="2"/>
      <c r="E35" s="98"/>
      <c r="F35" s="6"/>
      <c r="G35" s="60"/>
      <c r="H35" s="6"/>
      <c r="I35" s="7"/>
      <c r="J35" s="7"/>
      <c r="K35" s="6"/>
      <c r="L35" s="7"/>
      <c r="M35" s="6"/>
      <c r="N35" s="7"/>
      <c r="O35" s="6"/>
      <c r="P35" s="7"/>
      <c r="Q35" s="31">
        <f t="shared" si="0"/>
        <v>0</v>
      </c>
    </row>
    <row r="36" spans="1:17" x14ac:dyDescent="0.25">
      <c r="A36" s="8">
        <v>19</v>
      </c>
      <c r="B36" s="44"/>
      <c r="C36" s="2"/>
      <c r="D36" s="2"/>
      <c r="E36" s="98"/>
      <c r="F36" s="6"/>
      <c r="G36" s="60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x14ac:dyDescent="0.25">
      <c r="A37" s="8">
        <v>20</v>
      </c>
      <c r="B37" s="44"/>
      <c r="C37" s="2"/>
      <c r="D37" s="2"/>
      <c r="E37" s="98"/>
      <c r="F37" s="6"/>
      <c r="G37" s="60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x14ac:dyDescent="0.25">
      <c r="A38" s="8">
        <v>21</v>
      </c>
      <c r="B38" s="44"/>
      <c r="C38" s="2"/>
      <c r="D38" s="2"/>
      <c r="E38" s="98"/>
      <c r="F38" s="6"/>
      <c r="G38" s="60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x14ac:dyDescent="0.25">
      <c r="A39" s="8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8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8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8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8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11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8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8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8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42"/>
      <c r="D48" s="43"/>
      <c r="E48" s="99">
        <f>SUM(E18:E47)</f>
        <v>3.2743055555555549</v>
      </c>
      <c r="F48" s="17">
        <f t="shared" ref="F48:P48" si="1">SUM(F18:F47)</f>
        <v>307</v>
      </c>
      <c r="G48" s="61">
        <f t="shared" si="1"/>
        <v>282.70000000000005</v>
      </c>
      <c r="H48" s="17">
        <f>SUM(H18:H47)</f>
        <v>320</v>
      </c>
      <c r="I48" s="18">
        <f t="shared" si="1"/>
        <v>208</v>
      </c>
      <c r="J48" s="18">
        <f t="shared" si="1"/>
        <v>289</v>
      </c>
      <c r="K48" s="17">
        <f t="shared" si="1"/>
        <v>486</v>
      </c>
      <c r="L48" s="18">
        <f t="shared" si="1"/>
        <v>546</v>
      </c>
      <c r="M48" s="17">
        <f t="shared" si="1"/>
        <v>3352</v>
      </c>
      <c r="N48" s="18">
        <f t="shared" si="1"/>
        <v>470</v>
      </c>
      <c r="O48" s="17">
        <f t="shared" si="1"/>
        <v>243</v>
      </c>
      <c r="P48" s="18">
        <f t="shared" si="1"/>
        <v>601</v>
      </c>
      <c r="Q48" s="31">
        <f t="shared" si="0"/>
        <v>2533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0.19260620915032675</v>
      </c>
      <c r="F49" s="19">
        <f>SUM(F18:F47)/$F13</f>
        <v>18.058823529411764</v>
      </c>
      <c r="G49" s="62">
        <f>SUM(G18:G47)/$F13</f>
        <v>16.629411764705885</v>
      </c>
      <c r="H49" s="19">
        <f>SUM(H18:H47)/$F13</f>
        <v>18.823529411764707</v>
      </c>
      <c r="I49" s="19">
        <f t="shared" ref="I49:P49" si="2">SUM(I18:I47)/$F13</f>
        <v>12.235294117647058</v>
      </c>
      <c r="J49" s="19">
        <f t="shared" si="2"/>
        <v>17</v>
      </c>
      <c r="K49" s="19">
        <f t="shared" si="2"/>
        <v>28.588235294117649</v>
      </c>
      <c r="L49" s="19">
        <f t="shared" si="2"/>
        <v>32.117647058823529</v>
      </c>
      <c r="M49" s="19">
        <f t="shared" si="2"/>
        <v>197.1764705882353</v>
      </c>
      <c r="N49" s="19">
        <f t="shared" si="2"/>
        <v>27.647058823529413</v>
      </c>
      <c r="O49" s="19">
        <f t="shared" si="2"/>
        <v>14.294117647058824</v>
      </c>
      <c r="P49" s="19">
        <f t="shared" si="2"/>
        <v>35.352941176470587</v>
      </c>
      <c r="Q49" s="19">
        <f>SUM(Q18:Q47)/$F13/6</f>
        <v>24.833333333333332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14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conditionalFormatting sqref="K29">
    <cfRule type="cellIs" dxfId="8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indexed="10"/>
    <pageSetUpPr fitToPage="1"/>
  </sheetPr>
  <dimension ref="A1:T22"/>
  <sheetViews>
    <sheetView tabSelected="1" view="pageBreakPreview" topLeftCell="A7" zoomScaleNormal="80" zoomScaleSheetLayoutView="100" workbookViewId="0">
      <selection activeCell="B11" sqref="B11"/>
    </sheetView>
  </sheetViews>
  <sheetFormatPr defaultRowHeight="12.75" x14ac:dyDescent="0.2"/>
  <cols>
    <col min="1" max="4" width="9.7109375" style="15" customWidth="1"/>
    <col min="5" max="5" width="10.42578125" style="15" customWidth="1"/>
    <col min="6" max="6" width="15.42578125" style="15" customWidth="1"/>
    <col min="7" max="9" width="7.7109375" style="15" customWidth="1"/>
    <col min="10" max="10" width="8.85546875" style="15" customWidth="1"/>
    <col min="11" max="17" width="7.7109375" style="15" customWidth="1"/>
    <col min="18" max="18" width="11" style="15" customWidth="1"/>
    <col min="19" max="19" width="7.7109375" style="15" customWidth="1"/>
    <col min="20" max="20" width="11.140625" style="15" customWidth="1"/>
    <col min="21" max="16384" width="9.140625" style="15"/>
  </cols>
  <sheetData>
    <row r="1" spans="1:20" ht="18.75" x14ac:dyDescent="0.3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8.75" x14ac:dyDescent="0.3">
      <c r="A2" s="127" t="s">
        <v>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8.75" x14ac:dyDescent="0.3">
      <c r="A3" s="127" t="s">
        <v>64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ht="15.7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ht="15.75" customHeight="1" x14ac:dyDescent="0.2">
      <c r="A5" s="130" t="s">
        <v>31</v>
      </c>
      <c r="B5" s="130"/>
      <c r="C5" s="130"/>
      <c r="D5" s="130"/>
      <c r="E5" s="130"/>
      <c r="F5" s="126"/>
      <c r="G5" s="126"/>
      <c r="H5" s="126"/>
      <c r="I5" s="126"/>
      <c r="J5" s="126"/>
      <c r="K5" s="126"/>
      <c r="L5" s="36"/>
      <c r="M5" s="34"/>
      <c r="N5" s="34"/>
      <c r="O5" s="34"/>
      <c r="P5" s="34"/>
      <c r="Q5" s="34"/>
      <c r="R5" s="34"/>
      <c r="S5" s="34"/>
      <c r="T5" s="34"/>
    </row>
    <row r="6" spans="1:20" ht="18.75" customHeight="1" x14ac:dyDescent="0.25">
      <c r="A6" s="37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37"/>
    </row>
    <row r="7" spans="1:20" ht="13.5" customHeight="1" x14ac:dyDescent="0.2">
      <c r="A7" s="34"/>
      <c r="B7" s="125" t="s">
        <v>30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38"/>
    </row>
    <row r="8" spans="1:20" ht="24" customHeight="1" thickBot="1" x14ac:dyDescent="0.25">
      <c r="A8" s="34"/>
      <c r="B8" s="34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53.25" customHeight="1" x14ac:dyDescent="0.2">
      <c r="A9" s="128" t="s">
        <v>17</v>
      </c>
      <c r="B9" s="117" t="s">
        <v>37</v>
      </c>
      <c r="C9" s="117" t="s">
        <v>36</v>
      </c>
      <c r="D9" s="117" t="s">
        <v>35</v>
      </c>
      <c r="E9" s="117" t="s">
        <v>34</v>
      </c>
      <c r="F9" s="121" t="s">
        <v>39</v>
      </c>
      <c r="G9" s="121"/>
      <c r="H9" s="132" t="s">
        <v>63</v>
      </c>
      <c r="I9" s="133"/>
      <c r="J9" s="121" t="s">
        <v>45</v>
      </c>
      <c r="K9" s="121"/>
      <c r="L9" s="121" t="s">
        <v>44</v>
      </c>
      <c r="M9" s="121"/>
      <c r="N9" s="121" t="s">
        <v>41</v>
      </c>
      <c r="O9" s="121"/>
      <c r="P9" s="121" t="s">
        <v>43</v>
      </c>
      <c r="Q9" s="121"/>
      <c r="R9" s="135" t="s">
        <v>48</v>
      </c>
    </row>
    <row r="10" spans="1:20" ht="143.25" customHeight="1" x14ac:dyDescent="0.2">
      <c r="A10" s="129"/>
      <c r="B10" s="118"/>
      <c r="C10" s="118"/>
      <c r="D10" s="118"/>
      <c r="E10" s="118"/>
      <c r="F10" s="16" t="s">
        <v>52</v>
      </c>
      <c r="G10" s="16" t="s">
        <v>38</v>
      </c>
      <c r="H10" s="16" t="s">
        <v>46</v>
      </c>
      <c r="I10" s="16" t="s">
        <v>38</v>
      </c>
      <c r="J10" s="16" t="s">
        <v>40</v>
      </c>
      <c r="K10" s="16" t="s">
        <v>38</v>
      </c>
      <c r="L10" s="16" t="s">
        <v>40</v>
      </c>
      <c r="M10" s="16" t="s">
        <v>38</v>
      </c>
      <c r="N10" s="16" t="s">
        <v>42</v>
      </c>
      <c r="O10" s="16" t="s">
        <v>38</v>
      </c>
      <c r="P10" s="16" t="s">
        <v>42</v>
      </c>
      <c r="Q10" s="16" t="s">
        <v>38</v>
      </c>
      <c r="R10" s="136"/>
    </row>
    <row r="11" spans="1:20" ht="22.5" customHeight="1" x14ac:dyDescent="0.2">
      <c r="A11" s="53" t="s">
        <v>62</v>
      </c>
      <c r="B11" s="67">
        <v>4</v>
      </c>
      <c r="C11" s="65">
        <f>SUM('5а:5г'!F10)</f>
        <v>78</v>
      </c>
      <c r="D11" s="65">
        <f>SUM('5а:5г'!$F13)</f>
        <v>74</v>
      </c>
      <c r="E11" s="54">
        <f t="shared" ref="E11:E18" si="0">D11/C11</f>
        <v>0.94871794871794868</v>
      </c>
      <c r="F11" s="55">
        <f>SUM('5а:5г'!E$48)</f>
        <v>17.06127314814815</v>
      </c>
      <c r="G11" s="56">
        <f>SUM('5а:5г'!F$48)</f>
        <v>1148</v>
      </c>
      <c r="H11" s="64">
        <f>SUM('5а:5г'!G$48)</f>
        <v>649.77</v>
      </c>
      <c r="I11" s="56">
        <f>SUM('5а:5г'!H$48)</f>
        <v>2053</v>
      </c>
      <c r="J11" s="56">
        <f>SUM('5а:5г'!I$48)</f>
        <v>849</v>
      </c>
      <c r="K11" s="56">
        <f>SUM('5а:5г'!J$48)</f>
        <v>1502</v>
      </c>
      <c r="L11" s="56">
        <f>SUM('5а:5г'!K$48)</f>
        <v>1898</v>
      </c>
      <c r="M11" s="56">
        <f>SUM('5а:5г'!L$48)</f>
        <v>2917</v>
      </c>
      <c r="N11" s="56">
        <f>SUM('5а:5г'!M$48)</f>
        <v>11130</v>
      </c>
      <c r="O11" s="56">
        <f>SUM('5а:5г'!N$48)</f>
        <v>1600</v>
      </c>
      <c r="P11" s="56">
        <f>SUM('5а:5г'!O$48)</f>
        <v>905</v>
      </c>
      <c r="Q11" s="56">
        <f>SUM('5а:5г'!P$48)</f>
        <v>2413</v>
      </c>
      <c r="R11" s="66">
        <f t="shared" ref="R11:R18" si="1">SUM(G11,I11,K11,M11,O11,Q11)/D11/6</f>
        <v>26.20045045045045</v>
      </c>
    </row>
    <row r="12" spans="1:20" ht="21" customHeight="1" x14ac:dyDescent="0.2">
      <c r="A12" s="53" t="s">
        <v>18</v>
      </c>
      <c r="B12" s="67">
        <v>4</v>
      </c>
      <c r="C12" s="65">
        <f>SUM('6а:6г'!F10)</f>
        <v>98</v>
      </c>
      <c r="D12" s="65">
        <f>SUM('6а:6г'!$F13)</f>
        <v>93</v>
      </c>
      <c r="E12" s="54">
        <f t="shared" si="0"/>
        <v>0.94897959183673475</v>
      </c>
      <c r="F12" s="55">
        <f>SUM('6а:6г'!E$48)</f>
        <v>21.265972222222221</v>
      </c>
      <c r="G12" s="56">
        <f>SUM('6а:6г'!F$48)</f>
        <v>1348</v>
      </c>
      <c r="H12" s="63">
        <f>SUM('6а:6г'!G$48)</f>
        <v>792.09999999999991</v>
      </c>
      <c r="I12" s="56">
        <f>SUM('6а:6г'!H$48)</f>
        <v>3296</v>
      </c>
      <c r="J12" s="56">
        <f>SUM('6а:6г'!I$48)</f>
        <v>869</v>
      </c>
      <c r="K12" s="56">
        <f>SUM('6а:6г'!J$48)</f>
        <v>1589</v>
      </c>
      <c r="L12" s="56">
        <f>SUM('6а:6г'!K$48)</f>
        <v>2481</v>
      </c>
      <c r="M12" s="56">
        <f>SUM('6а:6г'!L$48)</f>
        <v>3809</v>
      </c>
      <c r="N12" s="56">
        <f>SUM('6а:6г'!M$48)</f>
        <v>14383</v>
      </c>
      <c r="O12" s="56">
        <f>SUM('6а:6г'!N$48)</f>
        <v>1777</v>
      </c>
      <c r="P12" s="56">
        <f>SUM('6а:6г'!O$48)</f>
        <v>919</v>
      </c>
      <c r="Q12" s="56">
        <f>SUM('6а:6г'!P$48)</f>
        <v>2554</v>
      </c>
      <c r="R12" s="66">
        <f t="shared" si="1"/>
        <v>25.758064516129036</v>
      </c>
    </row>
    <row r="13" spans="1:20" ht="21" customHeight="1" x14ac:dyDescent="0.2">
      <c r="A13" s="53" t="s">
        <v>19</v>
      </c>
      <c r="B13" s="67">
        <v>3</v>
      </c>
      <c r="C13" s="65">
        <f>SUM('7а:7г'!F10)</f>
        <v>68</v>
      </c>
      <c r="D13" s="65">
        <f>SUM('7а:7г'!$F13)</f>
        <v>63</v>
      </c>
      <c r="E13" s="54">
        <f t="shared" si="0"/>
        <v>0.92647058823529416</v>
      </c>
      <c r="F13" s="55">
        <f>SUM('7а:7г'!E$48)</f>
        <v>13.586805555555554</v>
      </c>
      <c r="G13" s="56">
        <f>SUM('7а:7г'!F$48)</f>
        <v>1081</v>
      </c>
      <c r="H13" s="63">
        <f>SUM('7а:7г'!G$48)</f>
        <v>530.5</v>
      </c>
      <c r="I13" s="56">
        <f>SUM('7а:7г'!H$48)</f>
        <v>2022</v>
      </c>
      <c r="J13" s="56">
        <f>SUM('7а:7г'!I$48)</f>
        <v>800</v>
      </c>
      <c r="K13" s="56">
        <f>SUM('7а:7г'!J$48)</f>
        <v>1350</v>
      </c>
      <c r="L13" s="56">
        <f>SUM('7а:7г'!K$48)</f>
        <v>1740</v>
      </c>
      <c r="M13" s="56">
        <f>SUM('7а:7г'!L$48)</f>
        <v>2288</v>
      </c>
      <c r="N13" s="56">
        <f>SUM('7а:7г'!M$48)</f>
        <v>10669</v>
      </c>
      <c r="O13" s="56">
        <f>SUM('7а:7г'!N$48)</f>
        <v>1313</v>
      </c>
      <c r="P13" s="56">
        <f>SUM('7а:7г'!O$48)</f>
        <v>731</v>
      </c>
      <c r="Q13" s="56">
        <f>SUM('7а:7г'!P$48)</f>
        <v>1882</v>
      </c>
      <c r="R13" s="66">
        <f t="shared" si="1"/>
        <v>26.285714285714288</v>
      </c>
    </row>
    <row r="14" spans="1:20" ht="21" customHeight="1" x14ac:dyDescent="0.2">
      <c r="A14" s="53" t="s">
        <v>20</v>
      </c>
      <c r="B14" s="67">
        <v>4</v>
      </c>
      <c r="C14" s="65">
        <f>SUM('8а:8г'!F10)</f>
        <v>94</v>
      </c>
      <c r="D14" s="65">
        <f>SUM('8а:8г'!$F13)</f>
        <v>88</v>
      </c>
      <c r="E14" s="54">
        <f t="shared" si="0"/>
        <v>0.93617021276595747</v>
      </c>
      <c r="F14" s="55">
        <f>SUM('8а:8г'!E$48)</f>
        <v>17.640277777777779</v>
      </c>
      <c r="G14" s="56">
        <f>SUM('8а:8г'!F$48)</f>
        <v>1603</v>
      </c>
      <c r="H14" s="63">
        <f>SUM('8а:8г'!G$48)</f>
        <v>739.5</v>
      </c>
      <c r="I14" s="56">
        <f>SUM('8а:8г'!H$48)</f>
        <v>2730</v>
      </c>
      <c r="J14" s="56">
        <f>SUM('8а:8г'!I$48)</f>
        <v>1130</v>
      </c>
      <c r="K14" s="56">
        <f>SUM('8а:8г'!J$48)</f>
        <v>1796</v>
      </c>
      <c r="L14" s="56">
        <f>SUM('8а:8г'!K$48)</f>
        <v>2581</v>
      </c>
      <c r="M14" s="56">
        <f>SUM('8а:8г'!L$48)</f>
        <v>3316</v>
      </c>
      <c r="N14" s="56">
        <f>SUM('8а:8г'!M$48)</f>
        <v>16226</v>
      </c>
      <c r="O14" s="56">
        <f>SUM('8а:8г'!N$48)</f>
        <v>2269</v>
      </c>
      <c r="P14" s="56">
        <f>SUM('8а:8г'!O$48)</f>
        <v>1275</v>
      </c>
      <c r="Q14" s="56">
        <f>SUM('8а:8г'!P$48)</f>
        <v>3270</v>
      </c>
      <c r="R14" s="66">
        <f t="shared" si="1"/>
        <v>28.378787878787879</v>
      </c>
    </row>
    <row r="15" spans="1:20" ht="21" customHeight="1" x14ac:dyDescent="0.2">
      <c r="A15" s="53" t="s">
        <v>56</v>
      </c>
      <c r="B15" s="67">
        <v>4</v>
      </c>
      <c r="C15" s="65">
        <f>SUM('9а:9г'!F10)</f>
        <v>84</v>
      </c>
      <c r="D15" s="65">
        <f>SUM('9а:9г'!$F13)</f>
        <v>82</v>
      </c>
      <c r="E15" s="54">
        <f t="shared" si="0"/>
        <v>0.97619047619047616</v>
      </c>
      <c r="F15" s="55">
        <f>SUM('9а:9г'!E$48)</f>
        <v>15.811111111111114</v>
      </c>
      <c r="G15" s="56">
        <f>SUM('9а:9г'!F$48)</f>
        <v>1877</v>
      </c>
      <c r="H15" s="63">
        <f>SUM('9а:9г'!G$48)</f>
        <v>858.39999999999986</v>
      </c>
      <c r="I15" s="56">
        <f>SUM('9а:9г'!H$48)</f>
        <v>1814</v>
      </c>
      <c r="J15" s="56">
        <f>SUM('9а:9г'!I$48)</f>
        <v>1010</v>
      </c>
      <c r="K15" s="56">
        <f>SUM('9а:9г'!J$48)</f>
        <v>1530</v>
      </c>
      <c r="L15" s="56">
        <f>SUM('9а:9г'!K$48)</f>
        <v>2484</v>
      </c>
      <c r="M15" s="56">
        <f>SUM('9а:9г'!L$48)</f>
        <v>3022</v>
      </c>
      <c r="N15" s="56">
        <f>SUM('9а:9г'!M$48)</f>
        <v>14854</v>
      </c>
      <c r="O15" s="56">
        <f>SUM('9а:9г'!N$48)</f>
        <v>1851</v>
      </c>
      <c r="P15" s="56">
        <f>SUM('9а:9г'!O$48)</f>
        <v>934</v>
      </c>
      <c r="Q15" s="56">
        <f>SUM('9а:9г'!P$48)</f>
        <v>2350</v>
      </c>
      <c r="R15" s="66">
        <f t="shared" si="1"/>
        <v>25.292682926829269</v>
      </c>
    </row>
    <row r="16" spans="1:20" ht="21" customHeight="1" x14ac:dyDescent="0.2">
      <c r="A16" s="53" t="s">
        <v>57</v>
      </c>
      <c r="B16" s="67">
        <v>3</v>
      </c>
      <c r="C16" s="65">
        <f>SUM('10а:10в'!F10)</f>
        <v>64</v>
      </c>
      <c r="D16" s="65">
        <f>SUM('10а:10в'!$F13)</f>
        <v>51</v>
      </c>
      <c r="E16" s="54">
        <f t="shared" si="0"/>
        <v>0.796875</v>
      </c>
      <c r="F16" s="55">
        <f>SUM('10а:10в'!E$48)</f>
        <v>10.252083333333331</v>
      </c>
      <c r="G16" s="56">
        <f>SUM('10а:10в'!F$48)</f>
        <v>811</v>
      </c>
      <c r="H16" s="63">
        <f>SUM('10а:10в'!G$48)</f>
        <v>878.8</v>
      </c>
      <c r="I16" s="56">
        <f>SUM('10а:10в'!H$48)</f>
        <v>964</v>
      </c>
      <c r="J16" s="56">
        <f>SUM('10а:10в'!I$48)</f>
        <v>560</v>
      </c>
      <c r="K16" s="56">
        <f>SUM('10а:10в'!J$48)</f>
        <v>820</v>
      </c>
      <c r="L16" s="56">
        <f>SUM('10а:10в'!K$48)</f>
        <v>1448</v>
      </c>
      <c r="M16" s="56">
        <f>SUM('10а:10в'!L$48)</f>
        <v>1619</v>
      </c>
      <c r="N16" s="56">
        <f>SUM('10а:10в'!M$48)</f>
        <v>9689</v>
      </c>
      <c r="O16" s="56">
        <f>SUM('10а:10в'!N$48)</f>
        <v>1198</v>
      </c>
      <c r="P16" s="56">
        <f>SUM('10а:10в'!O$48)</f>
        <v>746</v>
      </c>
      <c r="Q16" s="56">
        <f>SUM('10а:10в'!P$48)</f>
        <v>1805</v>
      </c>
      <c r="R16" s="66">
        <f t="shared" si="1"/>
        <v>23.584967320261438</v>
      </c>
    </row>
    <row r="17" spans="1:20" ht="21" customHeight="1" thickBot="1" x14ac:dyDescent="0.25">
      <c r="A17" s="85" t="s">
        <v>58</v>
      </c>
      <c r="B17" s="86">
        <v>3</v>
      </c>
      <c r="C17" s="87">
        <f>SUM('11а:11в'!F10)</f>
        <v>57</v>
      </c>
      <c r="D17" s="87">
        <f>SUM('11а:11в'!$F13)</f>
        <v>52</v>
      </c>
      <c r="E17" s="88">
        <f t="shared" si="0"/>
        <v>0.91228070175438591</v>
      </c>
      <c r="F17" s="89">
        <f>SUM('11а:11в'!E$48)</f>
        <v>9.5729166666666679</v>
      </c>
      <c r="G17" s="90">
        <f>SUM('11а:11в'!F$48)</f>
        <v>1178</v>
      </c>
      <c r="H17" s="91">
        <f>SUM('11а:11в'!G$48)</f>
        <v>839.10000000000014</v>
      </c>
      <c r="I17" s="90">
        <f>SUM('11а:11в'!H$48)</f>
        <v>1204</v>
      </c>
      <c r="J17" s="90">
        <f>SUM('11а:11в'!I$48)</f>
        <v>788</v>
      </c>
      <c r="K17" s="90">
        <f>SUM('11а:11в'!J$48)</f>
        <v>1121</v>
      </c>
      <c r="L17" s="90">
        <f>SUM('11а:11в'!K$48)</f>
        <v>1560</v>
      </c>
      <c r="M17" s="90">
        <f>SUM('11а:11в'!L$48)</f>
        <v>1787</v>
      </c>
      <c r="N17" s="90">
        <f>SUM('11а:11в'!M$48)</f>
        <v>10440</v>
      </c>
      <c r="O17" s="90">
        <f>SUM('11а:11в'!N$48)</f>
        <v>1507</v>
      </c>
      <c r="P17" s="90">
        <f>SUM('11а:11в'!O$48)</f>
        <v>772</v>
      </c>
      <c r="Q17" s="90">
        <f>SUM('11а:11в'!P$48)</f>
        <v>1887</v>
      </c>
      <c r="R17" s="81">
        <f t="shared" si="1"/>
        <v>27.833333333333332</v>
      </c>
    </row>
    <row r="18" spans="1:20" ht="16.5" thickBot="1" x14ac:dyDescent="0.25">
      <c r="A18" s="92" t="s">
        <v>21</v>
      </c>
      <c r="B18" s="93">
        <f>SUM(B11:B17)</f>
        <v>25</v>
      </c>
      <c r="C18" s="93">
        <f>SUM(C11:C17)</f>
        <v>543</v>
      </c>
      <c r="D18" s="93">
        <f>SUM(D11:D17)</f>
        <v>503</v>
      </c>
      <c r="E18" s="94">
        <f t="shared" si="0"/>
        <v>0.92633517495395945</v>
      </c>
      <c r="F18" s="95">
        <f>SUM(F11:F17)</f>
        <v>105.19043981481482</v>
      </c>
      <c r="G18" s="96">
        <f>SUM(G11:G17)</f>
        <v>9046</v>
      </c>
      <c r="H18" s="97">
        <f>SUM(H11:H17)</f>
        <v>5288.17</v>
      </c>
      <c r="I18" s="96">
        <f>SUM(I11:I17)</f>
        <v>14083</v>
      </c>
      <c r="J18" s="96">
        <f>SUM(J11:J17)</f>
        <v>6006</v>
      </c>
      <c r="K18" s="96">
        <f t="shared" ref="K18:Q18" si="2">SUM(K11:K17)</f>
        <v>9708</v>
      </c>
      <c r="L18" s="96">
        <f t="shared" si="2"/>
        <v>14192</v>
      </c>
      <c r="M18" s="96">
        <f t="shared" si="2"/>
        <v>18758</v>
      </c>
      <c r="N18" s="96">
        <f t="shared" si="2"/>
        <v>87391</v>
      </c>
      <c r="O18" s="96">
        <f t="shared" si="2"/>
        <v>11515</v>
      </c>
      <c r="P18" s="96">
        <f t="shared" si="2"/>
        <v>6282</v>
      </c>
      <c r="Q18" s="96">
        <f t="shared" si="2"/>
        <v>16161</v>
      </c>
      <c r="R18" s="96">
        <f t="shared" si="1"/>
        <v>26.266070245195493</v>
      </c>
    </row>
    <row r="19" spans="1:20" ht="46.5" customHeight="1" thickBot="1" x14ac:dyDescent="0.3">
      <c r="A19" s="51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22" t="s">
        <v>47</v>
      </c>
      <c r="P19" s="123"/>
      <c r="Q19" s="124"/>
      <c r="R19" s="84">
        <f>R18/D18/6</f>
        <v>8.7031379208732575E-3</v>
      </c>
      <c r="S19" s="83"/>
      <c r="T19" s="80"/>
    </row>
    <row r="20" spans="1:20" ht="14.2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40"/>
      <c r="K20" s="39"/>
      <c r="L20" s="39"/>
      <c r="M20" s="39"/>
      <c r="N20" s="39"/>
      <c r="O20" s="82"/>
      <c r="P20" s="82"/>
      <c r="Q20" s="82"/>
      <c r="R20" s="39"/>
      <c r="S20" s="39"/>
      <c r="T20" s="39"/>
    </row>
    <row r="21" spans="1:20" ht="17.25" customHeight="1" x14ac:dyDescent="0.2">
      <c r="A21" s="120" t="s">
        <v>55</v>
      </c>
      <c r="B21" s="120"/>
      <c r="C21" s="120"/>
      <c r="D21" s="120"/>
      <c r="E21" s="35"/>
      <c r="F21" s="119"/>
      <c r="G21" s="119"/>
      <c r="H21" s="119"/>
      <c r="I21" s="119"/>
      <c r="J21" s="119"/>
      <c r="K21" s="119"/>
      <c r="L21" s="119"/>
      <c r="M21" s="119"/>
      <c r="N21" s="119"/>
      <c r="O21" s="35"/>
      <c r="P21" s="35"/>
      <c r="Q21" s="35"/>
      <c r="R21" s="35"/>
      <c r="S21" s="35"/>
      <c r="T21" s="35"/>
    </row>
    <row r="22" spans="1:20" x14ac:dyDescent="0.2">
      <c r="A22" s="33"/>
      <c r="B22" s="33"/>
      <c r="C22" s="33"/>
      <c r="D22" s="33"/>
      <c r="E22" s="5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</sheetData>
  <sheetProtection password="C407" sheet="1" objects="1" scenarios="1" selectLockedCells="1"/>
  <mergeCells count="23">
    <mergeCell ref="B7:S7"/>
    <mergeCell ref="F5:K5"/>
    <mergeCell ref="D9:D10"/>
    <mergeCell ref="A1:T1"/>
    <mergeCell ref="A2:T2"/>
    <mergeCell ref="A3:T3"/>
    <mergeCell ref="A9:A10"/>
    <mergeCell ref="F9:G9"/>
    <mergeCell ref="B9:B10"/>
    <mergeCell ref="L9:M9"/>
    <mergeCell ref="A5:E5"/>
    <mergeCell ref="A4:T4"/>
    <mergeCell ref="N9:O9"/>
    <mergeCell ref="H9:I9"/>
    <mergeCell ref="B6:S6"/>
    <mergeCell ref="R9:R10"/>
    <mergeCell ref="C9:C10"/>
    <mergeCell ref="F21:N21"/>
    <mergeCell ref="A21:D21"/>
    <mergeCell ref="J9:K9"/>
    <mergeCell ref="P9:Q9"/>
    <mergeCell ref="O19:Q19"/>
    <mergeCell ref="E9:E10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56"/>
  <sheetViews>
    <sheetView view="pageBreakPreview" topLeftCell="A7" zoomScale="80" zoomScaleNormal="80" zoomScaleSheetLayoutView="80" workbookViewId="0">
      <selection activeCell="P39" sqref="P39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.140625" style="27" customWidth="1"/>
    <col min="18" max="18" width="10.8554687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0.95238095238095233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117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21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118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72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20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59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119</v>
      </c>
      <c r="C18" s="2">
        <v>12</v>
      </c>
      <c r="D18" s="2" t="s">
        <v>91</v>
      </c>
      <c r="E18" s="98">
        <v>0.22430555555555556</v>
      </c>
      <c r="F18" s="4">
        <v>19</v>
      </c>
      <c r="G18" s="60">
        <v>8.9</v>
      </c>
      <c r="H18" s="4">
        <v>27</v>
      </c>
      <c r="I18" s="5">
        <v>20</v>
      </c>
      <c r="J18" s="5">
        <v>34</v>
      </c>
      <c r="K18" s="4">
        <v>22</v>
      </c>
      <c r="L18" s="5">
        <v>33</v>
      </c>
      <c r="M18" s="4">
        <v>140</v>
      </c>
      <c r="N18" s="5">
        <v>15</v>
      </c>
      <c r="O18" s="4">
        <v>7</v>
      </c>
      <c r="P18" s="5">
        <v>15</v>
      </c>
      <c r="Q18" s="31">
        <f>(F18+H18+J18+L18+N18+P18)</f>
        <v>143</v>
      </c>
    </row>
    <row r="19" spans="1:17" x14ac:dyDescent="0.25">
      <c r="A19" s="69">
        <v>2</v>
      </c>
      <c r="B19" s="44" t="s">
        <v>120</v>
      </c>
      <c r="C19" s="2">
        <v>12</v>
      </c>
      <c r="D19" s="2" t="s">
        <v>92</v>
      </c>
      <c r="E19" s="98">
        <v>0.28125</v>
      </c>
      <c r="F19" s="6">
        <v>0</v>
      </c>
      <c r="G19" s="60">
        <v>9.1999999999999993</v>
      </c>
      <c r="H19" s="6">
        <v>10</v>
      </c>
      <c r="I19" s="7">
        <v>0</v>
      </c>
      <c r="J19" s="7">
        <v>0</v>
      </c>
      <c r="K19" s="6">
        <v>25</v>
      </c>
      <c r="L19" s="7">
        <v>34</v>
      </c>
      <c r="M19" s="6">
        <v>133</v>
      </c>
      <c r="N19" s="7">
        <v>6</v>
      </c>
      <c r="O19" s="6">
        <v>7</v>
      </c>
      <c r="P19" s="7">
        <v>24</v>
      </c>
      <c r="Q19" s="31">
        <f t="shared" ref="Q19:Q48" si="0">(F19+H19+J19+L19+N19+P19)</f>
        <v>74</v>
      </c>
    </row>
    <row r="20" spans="1:17" x14ac:dyDescent="0.25">
      <c r="A20" s="69">
        <v>3</v>
      </c>
      <c r="B20" s="44" t="s">
        <v>121</v>
      </c>
      <c r="C20" s="2">
        <v>12</v>
      </c>
      <c r="D20" s="2" t="s">
        <v>91</v>
      </c>
      <c r="E20" s="98"/>
      <c r="F20" s="6"/>
      <c r="G20" s="60"/>
      <c r="H20" s="6"/>
      <c r="I20" s="7"/>
      <c r="J20" s="7"/>
      <c r="K20" s="6"/>
      <c r="L20" s="7"/>
      <c r="M20" s="6"/>
      <c r="N20" s="7"/>
      <c r="O20" s="6"/>
      <c r="P20" s="7"/>
      <c r="Q20" s="31">
        <f t="shared" si="0"/>
        <v>0</v>
      </c>
    </row>
    <row r="21" spans="1:17" x14ac:dyDescent="0.25">
      <c r="A21" s="69">
        <v>4</v>
      </c>
      <c r="B21" s="44" t="s">
        <v>122</v>
      </c>
      <c r="C21" s="2">
        <v>12</v>
      </c>
      <c r="D21" s="2" t="s">
        <v>91</v>
      </c>
      <c r="E21" s="98">
        <v>0.20833333333333334</v>
      </c>
      <c r="F21" s="6">
        <v>26</v>
      </c>
      <c r="G21" s="60">
        <v>8.6999999999999993</v>
      </c>
      <c r="H21" s="6">
        <v>33</v>
      </c>
      <c r="I21" s="7">
        <v>29</v>
      </c>
      <c r="J21" s="7">
        <v>52</v>
      </c>
      <c r="K21" s="6">
        <v>34</v>
      </c>
      <c r="L21" s="7">
        <v>60</v>
      </c>
      <c r="M21" s="6">
        <v>160</v>
      </c>
      <c r="N21" s="7">
        <v>25</v>
      </c>
      <c r="O21" s="6">
        <v>23</v>
      </c>
      <c r="P21" s="7">
        <v>35</v>
      </c>
      <c r="Q21" s="31">
        <f t="shared" si="0"/>
        <v>231</v>
      </c>
    </row>
    <row r="22" spans="1:17" x14ac:dyDescent="0.25">
      <c r="A22" s="69">
        <v>5</v>
      </c>
      <c r="B22" s="44" t="s">
        <v>123</v>
      </c>
      <c r="C22" s="2">
        <v>12</v>
      </c>
      <c r="D22" s="2" t="s">
        <v>92</v>
      </c>
      <c r="E22" s="98">
        <v>0.28819444444444448</v>
      </c>
      <c r="F22" s="6">
        <v>0</v>
      </c>
      <c r="G22" s="60">
        <v>9.8000000000000007</v>
      </c>
      <c r="H22" s="6">
        <v>3</v>
      </c>
      <c r="I22" s="7">
        <v>0</v>
      </c>
      <c r="J22" s="7">
        <v>0</v>
      </c>
      <c r="K22" s="6">
        <v>21</v>
      </c>
      <c r="L22" s="7">
        <v>26</v>
      </c>
      <c r="M22" s="6">
        <v>113</v>
      </c>
      <c r="N22" s="7">
        <v>0</v>
      </c>
      <c r="O22" s="6">
        <v>4</v>
      </c>
      <c r="P22" s="7">
        <v>18</v>
      </c>
      <c r="Q22" s="31">
        <f t="shared" si="0"/>
        <v>47</v>
      </c>
    </row>
    <row r="23" spans="1:17" x14ac:dyDescent="0.25">
      <c r="A23" s="69">
        <v>6</v>
      </c>
      <c r="B23" s="44" t="s">
        <v>124</v>
      </c>
      <c r="C23" s="2">
        <v>12</v>
      </c>
      <c r="D23" s="2" t="s">
        <v>91</v>
      </c>
      <c r="E23" s="98">
        <v>0.21875</v>
      </c>
      <c r="F23" s="6">
        <v>21</v>
      </c>
      <c r="G23" s="60">
        <v>8.8000000000000007</v>
      </c>
      <c r="H23" s="6">
        <v>30</v>
      </c>
      <c r="I23" s="7">
        <v>20</v>
      </c>
      <c r="J23" s="7">
        <v>34</v>
      </c>
      <c r="K23" s="6">
        <v>24</v>
      </c>
      <c r="L23" s="7">
        <v>37</v>
      </c>
      <c r="M23" s="6">
        <v>154</v>
      </c>
      <c r="N23" s="7">
        <v>22</v>
      </c>
      <c r="O23" s="6">
        <v>16</v>
      </c>
      <c r="P23" s="7">
        <v>41</v>
      </c>
      <c r="Q23" s="31">
        <f t="shared" si="0"/>
        <v>185</v>
      </c>
    </row>
    <row r="24" spans="1:17" x14ac:dyDescent="0.25">
      <c r="A24" s="69">
        <v>7</v>
      </c>
      <c r="B24" s="44" t="s">
        <v>125</v>
      </c>
      <c r="C24" s="2">
        <v>12</v>
      </c>
      <c r="D24" s="2" t="s">
        <v>92</v>
      </c>
      <c r="E24" s="98">
        <v>0.20833333333333334</v>
      </c>
      <c r="F24" s="6">
        <v>17</v>
      </c>
      <c r="G24" s="60">
        <v>9.3000000000000007</v>
      </c>
      <c r="H24" s="6">
        <v>8</v>
      </c>
      <c r="I24" s="7">
        <v>0</v>
      </c>
      <c r="J24" s="7">
        <v>0</v>
      </c>
      <c r="K24" s="6">
        <v>31</v>
      </c>
      <c r="L24" s="7">
        <v>47</v>
      </c>
      <c r="M24" s="6">
        <v>151</v>
      </c>
      <c r="N24" s="7">
        <v>12</v>
      </c>
      <c r="O24" s="6">
        <v>7</v>
      </c>
      <c r="P24" s="7">
        <v>24</v>
      </c>
      <c r="Q24" s="31">
        <f t="shared" si="0"/>
        <v>108</v>
      </c>
    </row>
    <row r="25" spans="1:17" x14ac:dyDescent="0.25">
      <c r="A25" s="69">
        <v>8</v>
      </c>
      <c r="B25" s="44" t="s">
        <v>126</v>
      </c>
      <c r="C25" s="2">
        <v>12</v>
      </c>
      <c r="D25" s="2" t="s">
        <v>91</v>
      </c>
      <c r="E25" s="98">
        <v>0.28125</v>
      </c>
      <c r="F25" s="6">
        <v>1</v>
      </c>
      <c r="G25" s="60">
        <v>9.1</v>
      </c>
      <c r="H25" s="6">
        <v>22</v>
      </c>
      <c r="I25" s="7">
        <v>15</v>
      </c>
      <c r="J25" s="7">
        <v>24</v>
      </c>
      <c r="K25" s="6">
        <v>19</v>
      </c>
      <c r="L25" s="7">
        <v>27</v>
      </c>
      <c r="M25" s="6">
        <v>150</v>
      </c>
      <c r="N25" s="7">
        <v>20</v>
      </c>
      <c r="O25" s="6">
        <v>15</v>
      </c>
      <c r="P25" s="7">
        <v>19</v>
      </c>
      <c r="Q25" s="31">
        <f t="shared" si="0"/>
        <v>113</v>
      </c>
    </row>
    <row r="26" spans="1:17" x14ac:dyDescent="0.25">
      <c r="A26" s="69">
        <v>9</v>
      </c>
      <c r="B26" s="44" t="s">
        <v>127</v>
      </c>
      <c r="C26" s="2">
        <v>12</v>
      </c>
      <c r="D26" s="2" t="s">
        <v>92</v>
      </c>
      <c r="E26" s="98">
        <v>0.20833333333333334</v>
      </c>
      <c r="F26" s="6">
        <v>17</v>
      </c>
      <c r="G26" s="60">
        <v>8.4</v>
      </c>
      <c r="H26" s="6">
        <v>28</v>
      </c>
      <c r="I26" s="7">
        <v>3</v>
      </c>
      <c r="J26" s="7">
        <v>17</v>
      </c>
      <c r="K26" s="6">
        <v>30</v>
      </c>
      <c r="L26" s="7">
        <v>44</v>
      </c>
      <c r="M26" s="6">
        <v>156</v>
      </c>
      <c r="N26" s="7">
        <v>13</v>
      </c>
      <c r="O26" s="6">
        <v>12</v>
      </c>
      <c r="P26" s="7">
        <v>38</v>
      </c>
      <c r="Q26" s="31">
        <f t="shared" si="0"/>
        <v>157</v>
      </c>
    </row>
    <row r="27" spans="1:17" x14ac:dyDescent="0.25">
      <c r="A27" s="69">
        <v>10</v>
      </c>
      <c r="B27" s="44" t="s">
        <v>128</v>
      </c>
      <c r="C27" s="2">
        <v>12</v>
      </c>
      <c r="D27" s="2" t="s">
        <v>91</v>
      </c>
      <c r="E27" s="98">
        <v>0.23194444444444443</v>
      </c>
      <c r="F27" s="6">
        <v>16</v>
      </c>
      <c r="G27" s="60">
        <v>8.3000000000000007</v>
      </c>
      <c r="H27" s="6">
        <v>46</v>
      </c>
      <c r="I27" s="7">
        <v>0</v>
      </c>
      <c r="J27" s="7">
        <v>0</v>
      </c>
      <c r="K27" s="6">
        <v>30</v>
      </c>
      <c r="L27" s="7">
        <v>52</v>
      </c>
      <c r="M27" s="6">
        <v>152</v>
      </c>
      <c r="N27" s="7">
        <v>21</v>
      </c>
      <c r="O27" s="6">
        <v>15</v>
      </c>
      <c r="P27" s="7">
        <v>38</v>
      </c>
      <c r="Q27" s="31">
        <f t="shared" si="0"/>
        <v>173</v>
      </c>
    </row>
    <row r="28" spans="1:17" x14ac:dyDescent="0.25">
      <c r="A28" s="69">
        <v>11</v>
      </c>
      <c r="B28" s="44" t="s">
        <v>129</v>
      </c>
      <c r="C28" s="2">
        <v>12</v>
      </c>
      <c r="D28" s="2" t="s">
        <v>91</v>
      </c>
      <c r="E28" s="98">
        <v>0.23194444444444443</v>
      </c>
      <c r="F28" s="6">
        <v>16</v>
      </c>
      <c r="G28" s="60">
        <v>8.6</v>
      </c>
      <c r="H28" s="6">
        <v>36</v>
      </c>
      <c r="I28" s="7">
        <v>20</v>
      </c>
      <c r="J28" s="7">
        <v>34</v>
      </c>
      <c r="K28" s="6">
        <v>26</v>
      </c>
      <c r="L28" s="7">
        <v>41</v>
      </c>
      <c r="M28" s="6">
        <v>153</v>
      </c>
      <c r="N28" s="7">
        <v>21</v>
      </c>
      <c r="O28" s="6">
        <v>16</v>
      </c>
      <c r="P28" s="7">
        <v>41</v>
      </c>
      <c r="Q28" s="31">
        <f t="shared" si="0"/>
        <v>189</v>
      </c>
    </row>
    <row r="29" spans="1:17" x14ac:dyDescent="0.25">
      <c r="A29" s="69">
        <v>12</v>
      </c>
      <c r="B29" s="45" t="s">
        <v>130</v>
      </c>
      <c r="C29" s="2">
        <v>12</v>
      </c>
      <c r="D29" s="2" t="s">
        <v>91</v>
      </c>
      <c r="E29" s="98">
        <v>0.20833333333333334</v>
      </c>
      <c r="F29" s="6">
        <v>26</v>
      </c>
      <c r="G29" s="60">
        <v>8.6999999999999993</v>
      </c>
      <c r="H29" s="6">
        <v>33</v>
      </c>
      <c r="I29" s="7">
        <v>20</v>
      </c>
      <c r="J29" s="7">
        <v>34</v>
      </c>
      <c r="K29" s="6">
        <v>35</v>
      </c>
      <c r="L29" s="7">
        <v>62</v>
      </c>
      <c r="M29" s="6">
        <v>157</v>
      </c>
      <c r="N29" s="7">
        <v>23</v>
      </c>
      <c r="O29" s="6">
        <v>10</v>
      </c>
      <c r="P29" s="7">
        <v>23</v>
      </c>
      <c r="Q29" s="31">
        <f t="shared" si="0"/>
        <v>201</v>
      </c>
    </row>
    <row r="30" spans="1:17" x14ac:dyDescent="0.25">
      <c r="A30" s="69">
        <v>13</v>
      </c>
      <c r="B30" s="44" t="s">
        <v>131</v>
      </c>
      <c r="C30" s="2">
        <v>12</v>
      </c>
      <c r="D30" s="2" t="s">
        <v>91</v>
      </c>
      <c r="E30" s="98">
        <v>0.22430555555555556</v>
      </c>
      <c r="F30" s="6">
        <v>19</v>
      </c>
      <c r="G30" s="60">
        <v>9.3000000000000007</v>
      </c>
      <c r="H30" s="6">
        <v>18</v>
      </c>
      <c r="I30" s="7">
        <v>21</v>
      </c>
      <c r="J30" s="7">
        <v>36</v>
      </c>
      <c r="K30" s="6">
        <v>30</v>
      </c>
      <c r="L30" s="7">
        <v>52</v>
      </c>
      <c r="M30" s="6">
        <v>146</v>
      </c>
      <c r="N30" s="7">
        <v>18</v>
      </c>
      <c r="O30" s="6">
        <v>15</v>
      </c>
      <c r="P30" s="7">
        <v>38</v>
      </c>
      <c r="Q30" s="31">
        <f t="shared" si="0"/>
        <v>181</v>
      </c>
    </row>
    <row r="31" spans="1:17" x14ac:dyDescent="0.25">
      <c r="A31" s="70">
        <v>14</v>
      </c>
      <c r="B31" s="44" t="s">
        <v>132</v>
      </c>
      <c r="C31" s="2">
        <v>12</v>
      </c>
      <c r="D31" s="2" t="s">
        <v>92</v>
      </c>
      <c r="E31" s="98">
        <v>0.20486111111111113</v>
      </c>
      <c r="F31" s="6">
        <v>18</v>
      </c>
      <c r="G31" s="60">
        <v>7.5</v>
      </c>
      <c r="H31" s="6">
        <v>57</v>
      </c>
      <c r="I31" s="7">
        <v>7</v>
      </c>
      <c r="J31" s="7">
        <v>33</v>
      </c>
      <c r="K31" s="6">
        <v>31</v>
      </c>
      <c r="L31" s="7">
        <v>47</v>
      </c>
      <c r="M31" s="6">
        <v>180</v>
      </c>
      <c r="N31" s="7">
        <v>25</v>
      </c>
      <c r="O31" s="6">
        <v>12</v>
      </c>
      <c r="P31" s="7">
        <v>38</v>
      </c>
      <c r="Q31" s="31">
        <f t="shared" si="0"/>
        <v>218</v>
      </c>
    </row>
    <row r="32" spans="1:17" x14ac:dyDescent="0.25">
      <c r="A32" s="70">
        <v>15</v>
      </c>
      <c r="B32" s="44" t="s">
        <v>133</v>
      </c>
      <c r="C32" s="2">
        <v>12</v>
      </c>
      <c r="D32" s="2" t="s">
        <v>92</v>
      </c>
      <c r="E32" s="98">
        <v>0.23194444444444443</v>
      </c>
      <c r="F32" s="6">
        <v>9</v>
      </c>
      <c r="G32" s="60">
        <v>8.6999999999999993</v>
      </c>
      <c r="H32" s="6">
        <v>20</v>
      </c>
      <c r="I32" s="7">
        <v>0</v>
      </c>
      <c r="J32" s="7">
        <v>0</v>
      </c>
      <c r="K32" s="6">
        <v>23</v>
      </c>
      <c r="L32" s="7">
        <v>30</v>
      </c>
      <c r="M32" s="6">
        <v>150</v>
      </c>
      <c r="N32" s="7">
        <v>11</v>
      </c>
      <c r="O32" s="6">
        <v>7</v>
      </c>
      <c r="P32" s="7">
        <v>24</v>
      </c>
      <c r="Q32" s="31">
        <f t="shared" si="0"/>
        <v>94</v>
      </c>
    </row>
    <row r="33" spans="1:17" x14ac:dyDescent="0.25">
      <c r="A33" s="70">
        <v>16</v>
      </c>
      <c r="B33" s="44" t="s">
        <v>134</v>
      </c>
      <c r="C33" s="2">
        <v>12</v>
      </c>
      <c r="D33" s="2" t="s">
        <v>91</v>
      </c>
      <c r="E33" s="98">
        <v>0.19791666666666666</v>
      </c>
      <c r="F33" s="6">
        <v>31</v>
      </c>
      <c r="G33" s="60">
        <v>7.3</v>
      </c>
      <c r="H33" s="6">
        <v>69</v>
      </c>
      <c r="I33" s="7">
        <v>35</v>
      </c>
      <c r="J33" s="7">
        <v>59</v>
      </c>
      <c r="K33" s="6">
        <v>31</v>
      </c>
      <c r="L33" s="7">
        <v>54</v>
      </c>
      <c r="M33" s="6">
        <v>196</v>
      </c>
      <c r="N33" s="7">
        <v>46</v>
      </c>
      <c r="O33" s="6">
        <v>27</v>
      </c>
      <c r="P33" s="7">
        <v>64</v>
      </c>
      <c r="Q33" s="31">
        <f t="shared" si="0"/>
        <v>323</v>
      </c>
    </row>
    <row r="34" spans="1:17" x14ac:dyDescent="0.25">
      <c r="A34" s="70">
        <v>17</v>
      </c>
      <c r="B34" s="44" t="s">
        <v>135</v>
      </c>
      <c r="C34" s="2">
        <v>12</v>
      </c>
      <c r="D34" s="2" t="s">
        <v>91</v>
      </c>
      <c r="E34" s="98">
        <v>0.24583333333333335</v>
      </c>
      <c r="F34" s="6">
        <v>11</v>
      </c>
      <c r="G34" s="60">
        <v>9</v>
      </c>
      <c r="H34" s="6">
        <v>24</v>
      </c>
      <c r="I34" s="7">
        <v>10</v>
      </c>
      <c r="J34" s="7">
        <v>14</v>
      </c>
      <c r="K34" s="6">
        <v>19</v>
      </c>
      <c r="L34" s="7">
        <v>27</v>
      </c>
      <c r="M34" s="6">
        <v>120</v>
      </c>
      <c r="N34" s="7">
        <v>5</v>
      </c>
      <c r="O34" s="6">
        <v>15</v>
      </c>
      <c r="P34" s="7">
        <v>38</v>
      </c>
      <c r="Q34" s="31">
        <f t="shared" si="0"/>
        <v>119</v>
      </c>
    </row>
    <row r="35" spans="1:17" x14ac:dyDescent="0.25">
      <c r="A35" s="70">
        <v>18</v>
      </c>
      <c r="B35" s="46" t="s">
        <v>136</v>
      </c>
      <c r="C35" s="2">
        <v>12</v>
      </c>
      <c r="D35" s="2" t="s">
        <v>91</v>
      </c>
      <c r="E35" s="98">
        <v>0.23819444444444446</v>
      </c>
      <c r="F35" s="6">
        <v>14</v>
      </c>
      <c r="G35" s="60">
        <v>9</v>
      </c>
      <c r="H35" s="6">
        <v>24</v>
      </c>
      <c r="I35" s="7">
        <v>19</v>
      </c>
      <c r="J35" s="7">
        <v>32</v>
      </c>
      <c r="K35" s="6">
        <v>23</v>
      </c>
      <c r="L35" s="7">
        <v>35</v>
      </c>
      <c r="M35" s="6">
        <v>170</v>
      </c>
      <c r="N35" s="7">
        <v>30</v>
      </c>
      <c r="O35" s="6">
        <v>25</v>
      </c>
      <c r="P35" s="7">
        <v>62</v>
      </c>
      <c r="Q35" s="31">
        <f t="shared" si="0"/>
        <v>197</v>
      </c>
    </row>
    <row r="36" spans="1:17" x14ac:dyDescent="0.25">
      <c r="A36" s="70">
        <v>19</v>
      </c>
      <c r="B36" s="44" t="s">
        <v>137</v>
      </c>
      <c r="C36" s="2">
        <v>12</v>
      </c>
      <c r="D36" s="2" t="s">
        <v>91</v>
      </c>
      <c r="E36" s="98">
        <v>0.25833333333333336</v>
      </c>
      <c r="F36" s="6">
        <v>7</v>
      </c>
      <c r="G36" s="60">
        <v>9.1</v>
      </c>
      <c r="H36" s="6">
        <v>22</v>
      </c>
      <c r="I36" s="7">
        <v>5</v>
      </c>
      <c r="J36" s="7">
        <v>5</v>
      </c>
      <c r="K36" s="6">
        <v>24</v>
      </c>
      <c r="L36" s="7">
        <v>37</v>
      </c>
      <c r="M36" s="6">
        <v>154</v>
      </c>
      <c r="N36" s="7">
        <v>22</v>
      </c>
      <c r="O36" s="6">
        <v>11</v>
      </c>
      <c r="P36" s="7">
        <v>26</v>
      </c>
      <c r="Q36" s="31">
        <f t="shared" si="0"/>
        <v>119</v>
      </c>
    </row>
    <row r="37" spans="1:17" x14ac:dyDescent="0.25">
      <c r="A37" s="70">
        <v>20</v>
      </c>
      <c r="B37" s="44" t="s">
        <v>138</v>
      </c>
      <c r="C37" s="2">
        <v>12</v>
      </c>
      <c r="D37" s="2" t="s">
        <v>91</v>
      </c>
      <c r="E37" s="98">
        <v>0.26597222222222222</v>
      </c>
      <c r="F37" s="6">
        <v>5</v>
      </c>
      <c r="G37" s="60">
        <v>9.9</v>
      </c>
      <c r="H37" s="6">
        <v>7</v>
      </c>
      <c r="I37" s="7">
        <v>19</v>
      </c>
      <c r="J37" s="7">
        <v>32</v>
      </c>
      <c r="K37" s="6">
        <v>26</v>
      </c>
      <c r="L37" s="7">
        <v>41</v>
      </c>
      <c r="M37" s="6">
        <v>138</v>
      </c>
      <c r="N37" s="7">
        <v>14</v>
      </c>
      <c r="O37" s="6">
        <v>11</v>
      </c>
      <c r="P37" s="7">
        <v>26</v>
      </c>
      <c r="Q37" s="31">
        <f t="shared" si="0"/>
        <v>125</v>
      </c>
    </row>
    <row r="38" spans="1:17" x14ac:dyDescent="0.25">
      <c r="A38" s="70">
        <v>21</v>
      </c>
      <c r="B38" s="44" t="s">
        <v>139</v>
      </c>
      <c r="C38" s="2">
        <v>12</v>
      </c>
      <c r="D38" s="2" t="s">
        <v>91</v>
      </c>
      <c r="E38" s="98">
        <v>0.24583333333333335</v>
      </c>
      <c r="F38" s="6">
        <v>11</v>
      </c>
      <c r="G38" s="60">
        <v>8.8000000000000007</v>
      </c>
      <c r="H38" s="6">
        <v>30</v>
      </c>
      <c r="I38" s="7">
        <v>18</v>
      </c>
      <c r="J38" s="7">
        <v>30</v>
      </c>
      <c r="K38" s="6">
        <v>31</v>
      </c>
      <c r="L38" s="7">
        <v>54</v>
      </c>
      <c r="M38" s="6">
        <v>130</v>
      </c>
      <c r="N38" s="7">
        <v>10</v>
      </c>
      <c r="O38" s="6">
        <v>17</v>
      </c>
      <c r="P38" s="7">
        <v>44</v>
      </c>
      <c r="Q38" s="31">
        <f t="shared" si="0"/>
        <v>179</v>
      </c>
    </row>
    <row r="39" spans="1:17" x14ac:dyDescent="0.25">
      <c r="A39" s="70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4.7041666666666666</v>
      </c>
      <c r="F48" s="17">
        <f t="shared" ref="F48:P48" si="1">SUM(F18:F47)</f>
        <v>284</v>
      </c>
      <c r="G48" s="61">
        <f t="shared" si="1"/>
        <v>176.4</v>
      </c>
      <c r="H48" s="17">
        <f>SUM(H18:H47)</f>
        <v>547</v>
      </c>
      <c r="I48" s="18">
        <f t="shared" si="1"/>
        <v>261</v>
      </c>
      <c r="J48" s="18">
        <f t="shared" si="1"/>
        <v>470</v>
      </c>
      <c r="K48" s="17">
        <f t="shared" si="1"/>
        <v>535</v>
      </c>
      <c r="L48" s="18">
        <f t="shared" si="1"/>
        <v>840</v>
      </c>
      <c r="M48" s="17">
        <f t="shared" si="1"/>
        <v>3003</v>
      </c>
      <c r="N48" s="18">
        <f t="shared" si="1"/>
        <v>359</v>
      </c>
      <c r="O48" s="17">
        <f t="shared" si="1"/>
        <v>272</v>
      </c>
      <c r="P48" s="18">
        <f t="shared" si="1"/>
        <v>676</v>
      </c>
      <c r="Q48" s="31">
        <f t="shared" si="0"/>
        <v>3176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0.23520833333333332</v>
      </c>
      <c r="F49" s="19">
        <f>SUM(F18:F47)/$F13</f>
        <v>14.2</v>
      </c>
      <c r="G49" s="62">
        <f>SUM(G18:G47)/$F13</f>
        <v>8.82</v>
      </c>
      <c r="H49" s="19">
        <f>SUM(H18:H47)/$F13</f>
        <v>27.35</v>
      </c>
      <c r="I49" s="19">
        <f t="shared" ref="I49:P49" si="2">SUM(I18:I47)/$F13</f>
        <v>13.05</v>
      </c>
      <c r="J49" s="19">
        <f t="shared" si="2"/>
        <v>23.5</v>
      </c>
      <c r="K49" s="19">
        <f t="shared" si="2"/>
        <v>26.75</v>
      </c>
      <c r="L49" s="19">
        <f t="shared" si="2"/>
        <v>42</v>
      </c>
      <c r="M49" s="19">
        <f t="shared" si="2"/>
        <v>150.15</v>
      </c>
      <c r="N49" s="19">
        <f t="shared" si="2"/>
        <v>17.95</v>
      </c>
      <c r="O49" s="19">
        <f t="shared" si="2"/>
        <v>13.6</v>
      </c>
      <c r="P49" s="19">
        <f t="shared" si="2"/>
        <v>33.799999999999997</v>
      </c>
      <c r="Q49" s="19">
        <f>SUM(Q18:Q47)/$F13/6</f>
        <v>26.466666666666669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G16:H16"/>
    <mergeCell ref="I16:J16"/>
    <mergeCell ref="K16:L16"/>
    <mergeCell ref="M16:N16"/>
    <mergeCell ref="J13:Q13"/>
    <mergeCell ref="A15:A17"/>
    <mergeCell ref="B15:B17"/>
    <mergeCell ref="C15:C17"/>
    <mergeCell ref="D15:D17"/>
    <mergeCell ref="E16:F16"/>
    <mergeCell ref="Q16:Q17"/>
    <mergeCell ref="E15:Q15"/>
    <mergeCell ref="O16:P16"/>
    <mergeCell ref="P10:R10"/>
    <mergeCell ref="A12:F12"/>
    <mergeCell ref="P12:R12"/>
    <mergeCell ref="A1:S1"/>
    <mergeCell ref="A2:S2"/>
    <mergeCell ref="A3:S3"/>
    <mergeCell ref="J5:Q5"/>
    <mergeCell ref="D6:F6"/>
    <mergeCell ref="P8:R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56"/>
  <sheetViews>
    <sheetView view="pageBreakPreview" topLeftCell="A7" zoomScale="95" zoomScaleNormal="79" zoomScaleSheetLayoutView="95" workbookViewId="0">
      <selection activeCell="P10" sqref="P10:R10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.140625" style="27" customWidth="1"/>
    <col min="18" max="18" width="10.8554687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0.94444444444444442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267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18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542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268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17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59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269</v>
      </c>
      <c r="C18" s="2" t="s">
        <v>92</v>
      </c>
      <c r="D18" s="2">
        <v>12</v>
      </c>
      <c r="E18" s="98">
        <v>0.20833333333333334</v>
      </c>
      <c r="F18" s="6">
        <v>17</v>
      </c>
      <c r="G18" s="60">
        <v>8.9</v>
      </c>
      <c r="H18" s="4">
        <v>16</v>
      </c>
      <c r="I18" s="5">
        <v>0</v>
      </c>
      <c r="J18" s="5">
        <v>0</v>
      </c>
      <c r="K18" s="4">
        <v>30</v>
      </c>
      <c r="L18" s="5">
        <v>44</v>
      </c>
      <c r="M18" s="4">
        <v>152</v>
      </c>
      <c r="N18" s="5">
        <v>12</v>
      </c>
      <c r="O18" s="4">
        <v>6</v>
      </c>
      <c r="P18" s="5">
        <v>22</v>
      </c>
      <c r="Q18" s="31">
        <f>(F18+H18+J18+L18+N18+P18)</f>
        <v>111</v>
      </c>
    </row>
    <row r="19" spans="1:17" x14ac:dyDescent="0.25">
      <c r="A19" s="69">
        <v>2</v>
      </c>
      <c r="B19" s="44" t="s">
        <v>270</v>
      </c>
      <c r="C19" s="2" t="s">
        <v>92</v>
      </c>
      <c r="D19" s="2">
        <v>12</v>
      </c>
      <c r="E19" s="98">
        <v>0.23194444444444443</v>
      </c>
      <c r="F19" s="6">
        <v>16</v>
      </c>
      <c r="G19" s="60">
        <v>8.5</v>
      </c>
      <c r="H19" s="6">
        <v>25</v>
      </c>
      <c r="I19" s="7">
        <v>0</v>
      </c>
      <c r="J19" s="7">
        <v>0</v>
      </c>
      <c r="K19" s="6">
        <v>29</v>
      </c>
      <c r="L19" s="7">
        <v>42</v>
      </c>
      <c r="M19" s="6">
        <v>128</v>
      </c>
      <c r="N19" s="7">
        <v>4</v>
      </c>
      <c r="O19" s="6">
        <v>15</v>
      </c>
      <c r="P19" s="7">
        <v>50</v>
      </c>
      <c r="Q19" s="31">
        <f t="shared" ref="Q19:Q48" si="0">(F19+H19+J19+L19+N19+P19)</f>
        <v>137</v>
      </c>
    </row>
    <row r="20" spans="1:17" x14ac:dyDescent="0.25">
      <c r="A20" s="69">
        <v>3</v>
      </c>
      <c r="B20" s="44" t="s">
        <v>271</v>
      </c>
      <c r="C20" s="2" t="s">
        <v>92</v>
      </c>
      <c r="D20" s="2">
        <v>12</v>
      </c>
      <c r="E20" s="98">
        <v>0.23194444444444443</v>
      </c>
      <c r="F20" s="6">
        <v>16</v>
      </c>
      <c r="G20" s="60">
        <v>8.1999999999999993</v>
      </c>
      <c r="H20" s="6">
        <v>34</v>
      </c>
      <c r="I20" s="7">
        <v>1</v>
      </c>
      <c r="J20" s="7">
        <v>10</v>
      </c>
      <c r="K20" s="6">
        <v>23</v>
      </c>
      <c r="L20" s="7">
        <v>30</v>
      </c>
      <c r="M20" s="6">
        <v>167</v>
      </c>
      <c r="N20" s="7">
        <v>18</v>
      </c>
      <c r="O20" s="6">
        <v>4</v>
      </c>
      <c r="P20" s="7">
        <v>18</v>
      </c>
      <c r="Q20" s="31">
        <f t="shared" si="0"/>
        <v>126</v>
      </c>
    </row>
    <row r="21" spans="1:17" x14ac:dyDescent="0.25">
      <c r="A21" s="69">
        <v>4</v>
      </c>
      <c r="B21" s="44" t="s">
        <v>272</v>
      </c>
      <c r="C21" s="2" t="s">
        <v>91</v>
      </c>
      <c r="D21" s="2">
        <v>12</v>
      </c>
      <c r="E21" s="98">
        <v>0.20833333333333334</v>
      </c>
      <c r="F21" s="6">
        <v>26</v>
      </c>
      <c r="G21" s="60">
        <v>8.1999999999999993</v>
      </c>
      <c r="H21" s="6">
        <v>50</v>
      </c>
      <c r="I21" s="7">
        <v>22</v>
      </c>
      <c r="J21" s="7">
        <v>38</v>
      </c>
      <c r="K21" s="6">
        <v>25</v>
      </c>
      <c r="L21" s="7">
        <v>44</v>
      </c>
      <c r="M21" s="6">
        <v>170</v>
      </c>
      <c r="N21" s="7">
        <v>30</v>
      </c>
      <c r="O21" s="6">
        <v>6</v>
      </c>
      <c r="P21" s="7">
        <v>13</v>
      </c>
      <c r="Q21" s="31">
        <f t="shared" si="0"/>
        <v>201</v>
      </c>
    </row>
    <row r="22" spans="1:17" x14ac:dyDescent="0.25">
      <c r="A22" s="69">
        <v>5</v>
      </c>
      <c r="B22" s="44" t="s">
        <v>273</v>
      </c>
      <c r="C22" s="2" t="s">
        <v>92</v>
      </c>
      <c r="D22" s="2">
        <v>12</v>
      </c>
      <c r="E22" s="98">
        <v>0.22430555555555556</v>
      </c>
      <c r="F22" s="6">
        <v>19</v>
      </c>
      <c r="G22" s="60">
        <v>8.6</v>
      </c>
      <c r="H22" s="6">
        <v>22</v>
      </c>
      <c r="I22" s="7">
        <v>0</v>
      </c>
      <c r="J22" s="7">
        <v>0</v>
      </c>
      <c r="K22" s="6">
        <v>22</v>
      </c>
      <c r="L22" s="7">
        <v>28</v>
      </c>
      <c r="M22" s="6">
        <v>151</v>
      </c>
      <c r="N22" s="7">
        <v>12</v>
      </c>
      <c r="O22" s="6">
        <v>12</v>
      </c>
      <c r="P22" s="7">
        <v>38</v>
      </c>
      <c r="Q22" s="31">
        <f t="shared" si="0"/>
        <v>119</v>
      </c>
    </row>
    <row r="23" spans="1:17" x14ac:dyDescent="0.25">
      <c r="A23" s="69">
        <v>6</v>
      </c>
      <c r="B23" s="44" t="s">
        <v>274</v>
      </c>
      <c r="C23" s="2" t="s">
        <v>91</v>
      </c>
      <c r="D23" s="2">
        <v>12</v>
      </c>
      <c r="E23" s="98">
        <v>0.20486111111111113</v>
      </c>
      <c r="F23" s="6">
        <v>18</v>
      </c>
      <c r="G23" s="60">
        <v>8.9</v>
      </c>
      <c r="H23" s="6">
        <v>27</v>
      </c>
      <c r="I23" s="7">
        <v>10</v>
      </c>
      <c r="J23" s="7">
        <v>14</v>
      </c>
      <c r="K23" s="6">
        <v>23</v>
      </c>
      <c r="L23" s="7">
        <v>35</v>
      </c>
      <c r="M23" s="6">
        <v>152</v>
      </c>
      <c r="N23" s="7">
        <v>21</v>
      </c>
      <c r="O23" s="6">
        <v>7</v>
      </c>
      <c r="P23" s="7">
        <v>15</v>
      </c>
      <c r="Q23" s="31">
        <f t="shared" si="0"/>
        <v>130</v>
      </c>
    </row>
    <row r="24" spans="1:17" x14ac:dyDescent="0.25">
      <c r="A24" s="69">
        <v>7</v>
      </c>
      <c r="B24" s="44" t="s">
        <v>275</v>
      </c>
      <c r="C24" s="2" t="s">
        <v>92</v>
      </c>
      <c r="D24" s="2">
        <v>12</v>
      </c>
      <c r="E24" s="98">
        <v>0.23194444444444443</v>
      </c>
      <c r="F24" s="6">
        <v>9</v>
      </c>
      <c r="G24" s="60">
        <v>9</v>
      </c>
      <c r="H24" s="6">
        <v>14</v>
      </c>
      <c r="I24" s="7">
        <v>0</v>
      </c>
      <c r="J24" s="7">
        <v>0</v>
      </c>
      <c r="K24" s="6">
        <v>20</v>
      </c>
      <c r="L24" s="7">
        <v>24</v>
      </c>
      <c r="M24" s="6">
        <v>125</v>
      </c>
      <c r="N24" s="7">
        <v>3</v>
      </c>
      <c r="O24" s="6">
        <v>0</v>
      </c>
      <c r="P24" s="7">
        <v>10</v>
      </c>
      <c r="Q24" s="31">
        <f t="shared" si="0"/>
        <v>60</v>
      </c>
    </row>
    <row r="25" spans="1:17" x14ac:dyDescent="0.25">
      <c r="A25" s="69">
        <v>8</v>
      </c>
      <c r="B25" s="44" t="s">
        <v>276</v>
      </c>
      <c r="C25" s="2" t="s">
        <v>91</v>
      </c>
      <c r="D25" s="2">
        <v>12</v>
      </c>
      <c r="E25" s="98">
        <v>0.19791666666666666</v>
      </c>
      <c r="F25" s="6">
        <v>31</v>
      </c>
      <c r="G25" s="60">
        <v>8.6999999999999993</v>
      </c>
      <c r="H25" s="6">
        <v>33</v>
      </c>
      <c r="I25" s="7">
        <v>9</v>
      </c>
      <c r="J25" s="7">
        <v>12</v>
      </c>
      <c r="K25" s="6">
        <v>28</v>
      </c>
      <c r="L25" s="7">
        <v>47</v>
      </c>
      <c r="M25" s="6">
        <v>120</v>
      </c>
      <c r="N25" s="7">
        <v>5</v>
      </c>
      <c r="O25" s="6">
        <v>24</v>
      </c>
      <c r="P25" s="7">
        <v>37</v>
      </c>
      <c r="Q25" s="31">
        <f t="shared" si="0"/>
        <v>165</v>
      </c>
    </row>
    <row r="26" spans="1:17" x14ac:dyDescent="0.25">
      <c r="A26" s="69">
        <v>9</v>
      </c>
      <c r="B26" s="44" t="s">
        <v>277</v>
      </c>
      <c r="C26" s="2" t="s">
        <v>92</v>
      </c>
      <c r="D26" s="2">
        <v>12</v>
      </c>
      <c r="E26" s="98">
        <v>0.24583333333333335</v>
      </c>
      <c r="F26" s="6">
        <v>11</v>
      </c>
      <c r="G26" s="60">
        <v>8.6</v>
      </c>
      <c r="H26" s="6">
        <v>22</v>
      </c>
      <c r="I26" s="7">
        <v>0</v>
      </c>
      <c r="J26" s="7">
        <v>0</v>
      </c>
      <c r="K26" s="6">
        <v>28</v>
      </c>
      <c r="L26" s="7">
        <v>40</v>
      </c>
      <c r="M26" s="6">
        <v>147</v>
      </c>
      <c r="N26" s="7">
        <v>10</v>
      </c>
      <c r="O26" s="6">
        <v>17</v>
      </c>
      <c r="P26" s="7">
        <v>55</v>
      </c>
      <c r="Q26" s="31">
        <f t="shared" si="0"/>
        <v>138</v>
      </c>
    </row>
    <row r="27" spans="1:17" x14ac:dyDescent="0.25">
      <c r="A27" s="69">
        <v>10</v>
      </c>
      <c r="B27" s="44" t="s">
        <v>278</v>
      </c>
      <c r="C27" s="2" t="s">
        <v>92</v>
      </c>
      <c r="D27" s="2">
        <v>12</v>
      </c>
      <c r="E27" s="98">
        <v>0.23819444444444446</v>
      </c>
      <c r="F27" s="6">
        <v>14</v>
      </c>
      <c r="G27" s="60">
        <v>9.1</v>
      </c>
      <c r="H27" s="6">
        <v>12</v>
      </c>
      <c r="I27" s="7">
        <v>0</v>
      </c>
      <c r="J27" s="7">
        <v>0</v>
      </c>
      <c r="K27" s="6">
        <v>22</v>
      </c>
      <c r="L27" s="7">
        <v>28</v>
      </c>
      <c r="M27" s="6">
        <v>115</v>
      </c>
      <c r="N27" s="7">
        <v>0</v>
      </c>
      <c r="O27" s="6">
        <v>0</v>
      </c>
      <c r="P27" s="7">
        <v>10</v>
      </c>
      <c r="Q27" s="31">
        <f t="shared" si="0"/>
        <v>64</v>
      </c>
    </row>
    <row r="28" spans="1:17" x14ac:dyDescent="0.25">
      <c r="A28" s="69">
        <v>11</v>
      </c>
      <c r="B28" s="44" t="s">
        <v>279</v>
      </c>
      <c r="C28" s="2" t="s">
        <v>92</v>
      </c>
      <c r="D28" s="2">
        <v>12</v>
      </c>
      <c r="E28" s="98">
        <v>0.25833333333333336</v>
      </c>
      <c r="F28" s="6">
        <v>7</v>
      </c>
      <c r="G28" s="60">
        <v>9.8000000000000007</v>
      </c>
      <c r="H28" s="6">
        <v>3</v>
      </c>
      <c r="I28" s="7">
        <v>0</v>
      </c>
      <c r="J28" s="7">
        <v>0</v>
      </c>
      <c r="K28" s="6">
        <v>20</v>
      </c>
      <c r="L28" s="7">
        <v>24</v>
      </c>
      <c r="M28" s="6">
        <v>130</v>
      </c>
      <c r="N28" s="7">
        <v>5</v>
      </c>
      <c r="O28" s="6">
        <v>-8</v>
      </c>
      <c r="P28" s="7">
        <v>0</v>
      </c>
      <c r="Q28" s="31">
        <f t="shared" si="0"/>
        <v>39</v>
      </c>
    </row>
    <row r="29" spans="1:17" x14ac:dyDescent="0.25">
      <c r="A29" s="69">
        <v>12</v>
      </c>
      <c r="B29" s="45" t="s">
        <v>280</v>
      </c>
      <c r="C29" s="2" t="s">
        <v>91</v>
      </c>
      <c r="D29" s="2">
        <v>12</v>
      </c>
      <c r="E29" s="98">
        <v>0.26597222222222222</v>
      </c>
      <c r="F29" s="6">
        <v>5</v>
      </c>
      <c r="G29" s="60">
        <v>8.8000000000000007</v>
      </c>
      <c r="H29" s="6">
        <v>30</v>
      </c>
      <c r="I29" s="7">
        <v>19</v>
      </c>
      <c r="J29" s="7">
        <v>32</v>
      </c>
      <c r="K29" s="6">
        <v>23</v>
      </c>
      <c r="L29" s="7">
        <v>35</v>
      </c>
      <c r="M29" s="6">
        <v>140</v>
      </c>
      <c r="N29" s="7">
        <v>15</v>
      </c>
      <c r="O29" s="6">
        <v>9</v>
      </c>
      <c r="P29" s="7">
        <v>20</v>
      </c>
      <c r="Q29" s="31">
        <f t="shared" si="0"/>
        <v>137</v>
      </c>
    </row>
    <row r="30" spans="1:17" x14ac:dyDescent="0.25">
      <c r="A30" s="69">
        <v>13</v>
      </c>
      <c r="B30" s="44" t="s">
        <v>281</v>
      </c>
      <c r="C30" s="2" t="s">
        <v>91</v>
      </c>
      <c r="D30" s="2">
        <v>12</v>
      </c>
      <c r="E30" s="98">
        <v>0.24583333333333335</v>
      </c>
      <c r="F30" s="6">
        <v>11</v>
      </c>
      <c r="G30" s="60">
        <v>9.6999999999999993</v>
      </c>
      <c r="H30" s="6">
        <v>10</v>
      </c>
      <c r="I30" s="7">
        <v>5</v>
      </c>
      <c r="J30" s="7">
        <v>5</v>
      </c>
      <c r="K30" s="6">
        <v>24</v>
      </c>
      <c r="L30" s="7">
        <v>37</v>
      </c>
      <c r="M30" s="6">
        <v>120</v>
      </c>
      <c r="N30" s="7">
        <v>5</v>
      </c>
      <c r="O30" s="6">
        <v>18</v>
      </c>
      <c r="P30" s="7">
        <v>47</v>
      </c>
      <c r="Q30" s="31">
        <f t="shared" si="0"/>
        <v>115</v>
      </c>
    </row>
    <row r="31" spans="1:17" x14ac:dyDescent="0.25">
      <c r="A31" s="70">
        <v>14</v>
      </c>
      <c r="B31" s="44" t="s">
        <v>282</v>
      </c>
      <c r="C31" s="2" t="s">
        <v>91</v>
      </c>
      <c r="D31" s="2">
        <v>12</v>
      </c>
      <c r="E31" s="98">
        <v>0.22430555555555556</v>
      </c>
      <c r="F31" s="4">
        <v>19</v>
      </c>
      <c r="G31" s="60">
        <v>8.3000000000000007</v>
      </c>
      <c r="H31" s="6">
        <v>46</v>
      </c>
      <c r="I31" s="7">
        <v>21</v>
      </c>
      <c r="J31" s="7">
        <v>36</v>
      </c>
      <c r="K31" s="6">
        <v>25</v>
      </c>
      <c r="L31" s="7">
        <v>39</v>
      </c>
      <c r="M31" s="6">
        <v>160</v>
      </c>
      <c r="N31" s="7">
        <v>25</v>
      </c>
      <c r="O31" s="6">
        <v>8</v>
      </c>
      <c r="P31" s="7">
        <v>17</v>
      </c>
      <c r="Q31" s="31">
        <f t="shared" si="0"/>
        <v>182</v>
      </c>
    </row>
    <row r="32" spans="1:17" x14ac:dyDescent="0.25">
      <c r="A32" s="70">
        <v>15</v>
      </c>
      <c r="B32" s="44" t="s">
        <v>283</v>
      </c>
      <c r="C32" s="2" t="s">
        <v>92</v>
      </c>
      <c r="D32" s="2">
        <v>12</v>
      </c>
      <c r="E32" s="98">
        <v>0.28125</v>
      </c>
      <c r="F32" s="6">
        <v>0</v>
      </c>
      <c r="G32" s="60">
        <v>8.8000000000000007</v>
      </c>
      <c r="H32" s="6">
        <v>18</v>
      </c>
      <c r="I32" s="7">
        <v>0</v>
      </c>
      <c r="J32" s="7">
        <v>0</v>
      </c>
      <c r="K32" s="6">
        <v>20</v>
      </c>
      <c r="L32" s="7">
        <v>24</v>
      </c>
      <c r="M32" s="6">
        <v>134</v>
      </c>
      <c r="N32" s="7">
        <v>6</v>
      </c>
      <c r="O32" s="6">
        <v>10</v>
      </c>
      <c r="P32" s="7">
        <v>32</v>
      </c>
      <c r="Q32" s="31">
        <f t="shared" si="0"/>
        <v>80</v>
      </c>
    </row>
    <row r="33" spans="1:17" x14ac:dyDescent="0.25">
      <c r="A33" s="70">
        <v>16</v>
      </c>
      <c r="B33" s="44" t="s">
        <v>284</v>
      </c>
      <c r="C33" s="2" t="s">
        <v>91</v>
      </c>
      <c r="D33" s="2">
        <v>12</v>
      </c>
      <c r="E33" s="98">
        <v>0.21875</v>
      </c>
      <c r="F33" s="6">
        <v>21</v>
      </c>
      <c r="G33" s="60">
        <v>8.4</v>
      </c>
      <c r="H33" s="6">
        <v>42</v>
      </c>
      <c r="I33" s="7">
        <v>26</v>
      </c>
      <c r="J33" s="7">
        <v>46</v>
      </c>
      <c r="K33" s="6">
        <v>23</v>
      </c>
      <c r="L33" s="7">
        <v>35</v>
      </c>
      <c r="M33" s="6">
        <v>120</v>
      </c>
      <c r="N33" s="7">
        <v>5</v>
      </c>
      <c r="O33" s="6">
        <v>18</v>
      </c>
      <c r="P33" s="7">
        <v>47</v>
      </c>
      <c r="Q33" s="31">
        <f t="shared" si="0"/>
        <v>196</v>
      </c>
    </row>
    <row r="34" spans="1:17" x14ac:dyDescent="0.25">
      <c r="A34" s="70">
        <v>17</v>
      </c>
      <c r="B34" s="44" t="s">
        <v>285</v>
      </c>
      <c r="C34" s="2" t="s">
        <v>92</v>
      </c>
      <c r="D34" s="2">
        <v>12</v>
      </c>
      <c r="E34" s="98">
        <v>0.20833333333333334</v>
      </c>
      <c r="F34" s="6">
        <v>26</v>
      </c>
      <c r="G34" s="60">
        <v>8.5</v>
      </c>
      <c r="H34" s="6">
        <v>25</v>
      </c>
      <c r="I34" s="7">
        <v>0</v>
      </c>
      <c r="J34" s="7">
        <v>0</v>
      </c>
      <c r="K34" s="6">
        <v>23</v>
      </c>
      <c r="L34" s="7">
        <v>35</v>
      </c>
      <c r="M34" s="6">
        <v>145</v>
      </c>
      <c r="N34" s="7">
        <v>10</v>
      </c>
      <c r="O34" s="6">
        <v>9</v>
      </c>
      <c r="P34" s="7">
        <v>29</v>
      </c>
      <c r="Q34" s="31">
        <f t="shared" si="0"/>
        <v>125</v>
      </c>
    </row>
    <row r="35" spans="1:17" x14ac:dyDescent="0.25">
      <c r="A35" s="70">
        <v>18</v>
      </c>
      <c r="B35" s="46"/>
      <c r="C35" s="2"/>
      <c r="D35" s="2"/>
      <c r="E35" s="98"/>
      <c r="F35" s="6"/>
      <c r="G35" s="60"/>
      <c r="H35" s="6"/>
      <c r="I35" s="7"/>
      <c r="J35" s="7"/>
      <c r="K35" s="6"/>
      <c r="L35" s="7"/>
      <c r="M35" s="6"/>
      <c r="N35" s="7"/>
      <c r="O35" s="6"/>
      <c r="P35" s="7"/>
      <c r="Q35" s="31">
        <f t="shared" si="0"/>
        <v>0</v>
      </c>
    </row>
    <row r="36" spans="1:17" x14ac:dyDescent="0.25">
      <c r="A36" s="70">
        <v>19</v>
      </c>
      <c r="B36" s="44"/>
      <c r="C36" s="2"/>
      <c r="D36" s="2"/>
      <c r="E36" s="98"/>
      <c r="F36" s="6"/>
      <c r="G36" s="60"/>
      <c r="H36" s="6"/>
      <c r="I36" s="7"/>
      <c r="J36" s="7"/>
      <c r="K36" s="6"/>
      <c r="L36" s="7"/>
      <c r="M36" s="6"/>
      <c r="N36" s="7"/>
      <c r="O36" s="6"/>
      <c r="P36" s="7"/>
      <c r="Q36" s="31">
        <f t="shared" si="0"/>
        <v>0</v>
      </c>
    </row>
    <row r="37" spans="1:17" x14ac:dyDescent="0.25">
      <c r="A37" s="70">
        <v>20</v>
      </c>
      <c r="B37" s="44"/>
      <c r="C37" s="2"/>
      <c r="D37" s="2"/>
      <c r="E37" s="98"/>
      <c r="F37" s="6"/>
      <c r="G37" s="60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x14ac:dyDescent="0.25">
      <c r="A38" s="70">
        <v>21</v>
      </c>
      <c r="B38" s="44"/>
      <c r="C38" s="2"/>
      <c r="D38" s="2"/>
      <c r="E38" s="98"/>
      <c r="F38" s="6"/>
      <c r="G38" s="60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x14ac:dyDescent="0.25">
      <c r="A39" s="70">
        <v>22</v>
      </c>
      <c r="B39" s="44"/>
      <c r="C39" s="2"/>
      <c r="D39" s="22"/>
      <c r="E39" s="98"/>
      <c r="F39" s="6"/>
      <c r="G39" s="60"/>
      <c r="H39" s="6"/>
      <c r="I39" s="7"/>
      <c r="J39" s="7"/>
      <c r="K39" s="6"/>
      <c r="L39" s="7"/>
      <c r="M39" s="6"/>
      <c r="N39" s="7"/>
      <c r="O39" s="6"/>
      <c r="P39" s="7"/>
      <c r="Q39" s="31">
        <f t="shared" si="0"/>
        <v>0</v>
      </c>
    </row>
    <row r="40" spans="1:17" x14ac:dyDescent="0.25">
      <c r="A40" s="70">
        <v>23</v>
      </c>
      <c r="B40" s="44"/>
      <c r="C40" s="2"/>
      <c r="D40" s="9"/>
      <c r="E40" s="98"/>
      <c r="F40" s="6"/>
      <c r="G40" s="60"/>
      <c r="H40" s="6"/>
      <c r="I40" s="7"/>
      <c r="J40" s="7"/>
      <c r="K40" s="6"/>
      <c r="L40" s="7"/>
      <c r="M40" s="6"/>
      <c r="N40" s="7"/>
      <c r="O40" s="6"/>
      <c r="P40" s="7"/>
      <c r="Q40" s="31">
        <f t="shared" si="0"/>
        <v>0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3.9263888888888894</v>
      </c>
      <c r="F48" s="17">
        <f t="shared" ref="F48:P48" si="1">SUM(F18:F47)</f>
        <v>266</v>
      </c>
      <c r="G48" s="61">
        <f t="shared" si="1"/>
        <v>149</v>
      </c>
      <c r="H48" s="17">
        <f>SUM(H18:H47)</f>
        <v>429</v>
      </c>
      <c r="I48" s="18">
        <f t="shared" si="1"/>
        <v>113</v>
      </c>
      <c r="J48" s="18">
        <f t="shared" si="1"/>
        <v>193</v>
      </c>
      <c r="K48" s="17">
        <f t="shared" si="1"/>
        <v>408</v>
      </c>
      <c r="L48" s="18">
        <f t="shared" si="1"/>
        <v>591</v>
      </c>
      <c r="M48" s="17">
        <f t="shared" si="1"/>
        <v>2376</v>
      </c>
      <c r="N48" s="18">
        <f t="shared" si="1"/>
        <v>186</v>
      </c>
      <c r="O48" s="17">
        <f t="shared" si="1"/>
        <v>155</v>
      </c>
      <c r="P48" s="18">
        <f t="shared" si="1"/>
        <v>460</v>
      </c>
      <c r="Q48" s="31">
        <f t="shared" si="0"/>
        <v>2125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0.23096405228758174</v>
      </c>
      <c r="F49" s="19">
        <f>SUM(F18:F47)/$F13</f>
        <v>15.647058823529411</v>
      </c>
      <c r="G49" s="62">
        <f>SUM(G18:G47)/$F13</f>
        <v>8.764705882352942</v>
      </c>
      <c r="H49" s="19">
        <f>SUM(H18:H47)/$F13</f>
        <v>25.235294117647058</v>
      </c>
      <c r="I49" s="19">
        <f t="shared" ref="I49:P49" si="2">SUM(I18:I47)/$F13</f>
        <v>6.6470588235294121</v>
      </c>
      <c r="J49" s="19">
        <f t="shared" si="2"/>
        <v>11.352941176470589</v>
      </c>
      <c r="K49" s="19">
        <f t="shared" si="2"/>
        <v>24</v>
      </c>
      <c r="L49" s="19">
        <f t="shared" si="2"/>
        <v>34.764705882352942</v>
      </c>
      <c r="M49" s="19">
        <f t="shared" si="2"/>
        <v>139.76470588235293</v>
      </c>
      <c r="N49" s="19">
        <f t="shared" si="2"/>
        <v>10.941176470588236</v>
      </c>
      <c r="O49" s="19">
        <f t="shared" si="2"/>
        <v>9.117647058823529</v>
      </c>
      <c r="P49" s="19">
        <f t="shared" si="2"/>
        <v>27.058823529411764</v>
      </c>
      <c r="Q49" s="19">
        <f>SUM(Q18:Q47)/$F13/6</f>
        <v>20.833333333333332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G16:H16"/>
    <mergeCell ref="I16:J16"/>
    <mergeCell ref="K16:L16"/>
    <mergeCell ref="M16:N16"/>
    <mergeCell ref="J13:Q13"/>
    <mergeCell ref="A15:A17"/>
    <mergeCell ref="B15:B17"/>
    <mergeCell ref="C15:C17"/>
    <mergeCell ref="D15:D17"/>
    <mergeCell ref="E16:F16"/>
    <mergeCell ref="Q16:Q17"/>
    <mergeCell ref="E15:Q15"/>
    <mergeCell ref="O16:P16"/>
    <mergeCell ref="P10:R10"/>
    <mergeCell ref="A12:F12"/>
    <mergeCell ref="P12:R12"/>
    <mergeCell ref="A1:S1"/>
    <mergeCell ref="A2:S2"/>
    <mergeCell ref="A3:S3"/>
    <mergeCell ref="J5:Q5"/>
    <mergeCell ref="D6:F6"/>
    <mergeCell ref="P8:R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2"/>
    <pageSetUpPr fitToPage="1"/>
  </sheetPr>
  <dimension ref="A1:S56"/>
  <sheetViews>
    <sheetView view="pageLayout" topLeftCell="A3" zoomScale="86" zoomScaleNormal="70" zoomScaleSheetLayoutView="80" zoomScalePageLayoutView="86" workbookViewId="0">
      <selection activeCell="P10" sqref="P10:R10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1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0.95652173913043481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286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23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543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268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22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59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287</v>
      </c>
      <c r="C18" s="2" t="s">
        <v>92</v>
      </c>
      <c r="D18" s="2">
        <v>12</v>
      </c>
      <c r="E18" s="41">
        <v>0.18402777777777779</v>
      </c>
      <c r="F18" s="6">
        <v>29</v>
      </c>
      <c r="G18" s="60">
        <v>7.4</v>
      </c>
      <c r="H18" s="4">
        <v>59</v>
      </c>
      <c r="I18" s="5">
        <v>4</v>
      </c>
      <c r="J18" s="5">
        <v>21</v>
      </c>
      <c r="K18" s="4">
        <v>32</v>
      </c>
      <c r="L18" s="5">
        <v>50</v>
      </c>
      <c r="M18" s="4">
        <v>180</v>
      </c>
      <c r="N18" s="5">
        <v>25</v>
      </c>
      <c r="O18" s="4">
        <v>5</v>
      </c>
      <c r="P18" s="5">
        <v>20</v>
      </c>
      <c r="Q18" s="31">
        <f>(F18+H18+J18+L18+N18+P18)</f>
        <v>204</v>
      </c>
    </row>
    <row r="19" spans="1:17" x14ac:dyDescent="0.25">
      <c r="A19" s="69">
        <v>2</v>
      </c>
      <c r="B19" s="44" t="s">
        <v>288</v>
      </c>
      <c r="C19" s="2" t="s">
        <v>91</v>
      </c>
      <c r="D19" s="2">
        <v>12</v>
      </c>
      <c r="E19" s="41">
        <v>0.21527777777777779</v>
      </c>
      <c r="F19" s="4">
        <v>23</v>
      </c>
      <c r="G19" s="60">
        <v>8.8000000000000007</v>
      </c>
      <c r="H19" s="6">
        <v>30</v>
      </c>
      <c r="I19" s="7">
        <v>11</v>
      </c>
      <c r="J19" s="7">
        <v>16</v>
      </c>
      <c r="K19" s="6">
        <v>28</v>
      </c>
      <c r="L19" s="7">
        <v>50</v>
      </c>
      <c r="M19" s="6">
        <v>158</v>
      </c>
      <c r="N19" s="7">
        <v>24</v>
      </c>
      <c r="O19" s="6">
        <v>6</v>
      </c>
      <c r="P19" s="7">
        <v>13</v>
      </c>
      <c r="Q19" s="31">
        <f t="shared" ref="Q19:Q48" si="0">(F19+H19+J19+L19+N19+P19)</f>
        <v>156</v>
      </c>
    </row>
    <row r="20" spans="1:17" x14ac:dyDescent="0.25">
      <c r="A20" s="69">
        <v>3</v>
      </c>
      <c r="B20" s="44" t="s">
        <v>289</v>
      </c>
      <c r="C20" s="2" t="s">
        <v>91</v>
      </c>
      <c r="D20" s="2">
        <v>12</v>
      </c>
      <c r="E20" s="41">
        <v>0.23819444444444446</v>
      </c>
      <c r="F20" s="6">
        <v>14</v>
      </c>
      <c r="G20" s="60">
        <v>9.1</v>
      </c>
      <c r="H20" s="6">
        <v>22</v>
      </c>
      <c r="I20" s="7">
        <v>10</v>
      </c>
      <c r="J20" s="7">
        <v>14</v>
      </c>
      <c r="K20" s="6">
        <v>15</v>
      </c>
      <c r="L20" s="7">
        <v>19</v>
      </c>
      <c r="M20" s="6">
        <v>160</v>
      </c>
      <c r="N20" s="7">
        <v>25</v>
      </c>
      <c r="O20" s="6">
        <v>3</v>
      </c>
      <c r="P20" s="7">
        <v>7</v>
      </c>
      <c r="Q20" s="31">
        <f t="shared" si="0"/>
        <v>101</v>
      </c>
    </row>
    <row r="21" spans="1:17" x14ac:dyDescent="0.25">
      <c r="A21" s="69">
        <v>4</v>
      </c>
      <c r="B21" s="44" t="s">
        <v>290</v>
      </c>
      <c r="C21" s="2" t="s">
        <v>91</v>
      </c>
      <c r="D21" s="2">
        <v>12</v>
      </c>
      <c r="E21" s="41">
        <v>0.24930555555555556</v>
      </c>
      <c r="F21" s="6">
        <v>10</v>
      </c>
      <c r="G21" s="60">
        <v>8.4</v>
      </c>
      <c r="H21" s="6">
        <v>42</v>
      </c>
      <c r="I21" s="7">
        <v>20</v>
      </c>
      <c r="J21" s="7">
        <v>34</v>
      </c>
      <c r="K21" s="6">
        <v>29</v>
      </c>
      <c r="L21" s="7">
        <v>52</v>
      </c>
      <c r="M21" s="6">
        <v>136</v>
      </c>
      <c r="N21" s="7">
        <v>13</v>
      </c>
      <c r="O21" s="6">
        <v>9</v>
      </c>
      <c r="P21" s="7">
        <v>20</v>
      </c>
      <c r="Q21" s="31">
        <f t="shared" si="0"/>
        <v>171</v>
      </c>
    </row>
    <row r="22" spans="1:17" x14ac:dyDescent="0.25">
      <c r="A22" s="69">
        <v>5</v>
      </c>
      <c r="B22" s="44" t="s">
        <v>291</v>
      </c>
      <c r="C22" s="2" t="s">
        <v>91</v>
      </c>
      <c r="D22" s="2">
        <v>12</v>
      </c>
      <c r="E22" s="41">
        <v>0.24930555555555556</v>
      </c>
      <c r="F22" s="6">
        <v>10</v>
      </c>
      <c r="G22" s="60">
        <v>8.8000000000000007</v>
      </c>
      <c r="H22" s="6">
        <v>30</v>
      </c>
      <c r="I22" s="7">
        <v>15</v>
      </c>
      <c r="J22" s="7">
        <v>24</v>
      </c>
      <c r="K22" s="6">
        <v>26</v>
      </c>
      <c r="L22" s="7">
        <v>41</v>
      </c>
      <c r="M22" s="4">
        <v>130</v>
      </c>
      <c r="N22" s="7">
        <v>10</v>
      </c>
      <c r="O22" s="6">
        <v>5</v>
      </c>
      <c r="P22" s="7">
        <v>11</v>
      </c>
      <c r="Q22" s="31">
        <f t="shared" si="0"/>
        <v>126</v>
      </c>
    </row>
    <row r="23" spans="1:17" x14ac:dyDescent="0.25">
      <c r="A23" s="69">
        <v>6</v>
      </c>
      <c r="B23" s="45" t="s">
        <v>292</v>
      </c>
      <c r="C23" s="2" t="s">
        <v>91</v>
      </c>
      <c r="D23" s="2">
        <v>12</v>
      </c>
      <c r="E23" s="41">
        <v>0.24166666666666667</v>
      </c>
      <c r="F23" s="6">
        <v>13</v>
      </c>
      <c r="G23" s="60">
        <v>8.5</v>
      </c>
      <c r="H23" s="6">
        <v>39</v>
      </c>
      <c r="I23" s="7">
        <v>10</v>
      </c>
      <c r="J23" s="7">
        <v>14</v>
      </c>
      <c r="K23" s="6">
        <v>23</v>
      </c>
      <c r="L23" s="7">
        <v>35</v>
      </c>
      <c r="M23" s="6">
        <v>157</v>
      </c>
      <c r="N23" s="7">
        <v>23</v>
      </c>
      <c r="O23" s="6">
        <v>23</v>
      </c>
      <c r="P23" s="7">
        <v>58</v>
      </c>
      <c r="Q23" s="31">
        <f t="shared" si="0"/>
        <v>182</v>
      </c>
    </row>
    <row r="24" spans="1:17" x14ac:dyDescent="0.25">
      <c r="A24" s="69">
        <v>7</v>
      </c>
      <c r="B24" s="44" t="s">
        <v>293</v>
      </c>
      <c r="C24" s="2" t="s">
        <v>91</v>
      </c>
      <c r="D24" s="2">
        <v>12</v>
      </c>
      <c r="E24" s="41">
        <v>0.25</v>
      </c>
      <c r="F24" s="6">
        <v>10</v>
      </c>
      <c r="G24" s="60">
        <v>9.3000000000000007</v>
      </c>
      <c r="H24" s="6">
        <v>18</v>
      </c>
      <c r="I24" s="7">
        <v>11</v>
      </c>
      <c r="J24" s="7">
        <v>16</v>
      </c>
      <c r="K24" s="6">
        <v>23</v>
      </c>
      <c r="L24" s="7">
        <v>35</v>
      </c>
      <c r="M24" s="6">
        <v>135</v>
      </c>
      <c r="N24" s="7">
        <v>12</v>
      </c>
      <c r="O24" s="6">
        <v>9</v>
      </c>
      <c r="P24" s="7">
        <v>20</v>
      </c>
      <c r="Q24" s="31">
        <f t="shared" si="0"/>
        <v>111</v>
      </c>
    </row>
    <row r="25" spans="1:17" x14ac:dyDescent="0.25">
      <c r="A25" s="69">
        <v>8</v>
      </c>
      <c r="B25" s="44" t="s">
        <v>294</v>
      </c>
      <c r="C25" s="2" t="s">
        <v>92</v>
      </c>
      <c r="D25" s="2">
        <v>12</v>
      </c>
      <c r="E25" s="41">
        <v>0.21736111111111112</v>
      </c>
      <c r="F25" s="6">
        <v>14</v>
      </c>
      <c r="G25" s="60">
        <v>7.9</v>
      </c>
      <c r="H25" s="6">
        <v>46</v>
      </c>
      <c r="I25" s="7">
        <v>4</v>
      </c>
      <c r="J25" s="7">
        <v>21</v>
      </c>
      <c r="K25" s="6">
        <v>36</v>
      </c>
      <c r="L25" s="7">
        <v>58</v>
      </c>
      <c r="M25" s="6">
        <v>170</v>
      </c>
      <c r="N25" s="7">
        <v>20</v>
      </c>
      <c r="O25" s="6">
        <v>10</v>
      </c>
      <c r="P25" s="7">
        <v>32</v>
      </c>
      <c r="Q25" s="31">
        <f t="shared" si="0"/>
        <v>191</v>
      </c>
    </row>
    <row r="26" spans="1:17" x14ac:dyDescent="0.25">
      <c r="A26" s="69">
        <v>9</v>
      </c>
      <c r="B26" s="44" t="s">
        <v>295</v>
      </c>
      <c r="C26" s="2" t="s">
        <v>91</v>
      </c>
      <c r="D26" s="2">
        <v>12</v>
      </c>
      <c r="E26" s="41">
        <v>0.21041666666666667</v>
      </c>
      <c r="F26" s="6">
        <v>25</v>
      </c>
      <c r="G26" s="60">
        <v>8.9</v>
      </c>
      <c r="H26" s="6">
        <v>27</v>
      </c>
      <c r="I26" s="7">
        <v>20</v>
      </c>
      <c r="J26" s="7">
        <v>34</v>
      </c>
      <c r="K26" s="6">
        <v>27</v>
      </c>
      <c r="L26" s="7">
        <v>44</v>
      </c>
      <c r="M26" s="6">
        <v>180</v>
      </c>
      <c r="N26" s="7">
        <v>35</v>
      </c>
      <c r="O26" s="6">
        <v>17</v>
      </c>
      <c r="P26" s="7">
        <v>23</v>
      </c>
      <c r="Q26" s="31">
        <f t="shared" si="0"/>
        <v>188</v>
      </c>
    </row>
    <row r="27" spans="1:17" x14ac:dyDescent="0.25">
      <c r="A27" s="69">
        <v>10</v>
      </c>
      <c r="B27" s="44" t="s">
        <v>296</v>
      </c>
      <c r="C27" s="2" t="s">
        <v>91</v>
      </c>
      <c r="D27" s="2">
        <v>12</v>
      </c>
      <c r="E27" s="41">
        <v>0.23611111111111113</v>
      </c>
      <c r="F27" s="6">
        <v>15</v>
      </c>
      <c r="G27" s="60">
        <v>8.3000000000000007</v>
      </c>
      <c r="H27" s="6">
        <v>46</v>
      </c>
      <c r="I27" s="7">
        <v>21</v>
      </c>
      <c r="J27" s="7">
        <v>36</v>
      </c>
      <c r="K27" s="6">
        <v>28</v>
      </c>
      <c r="L27" s="7">
        <v>47</v>
      </c>
      <c r="M27" s="6">
        <v>150</v>
      </c>
      <c r="N27" s="7">
        <v>20</v>
      </c>
      <c r="O27" s="6">
        <v>23</v>
      </c>
      <c r="P27" s="7">
        <v>58</v>
      </c>
      <c r="Q27" s="31">
        <f t="shared" si="0"/>
        <v>222</v>
      </c>
    </row>
    <row r="28" spans="1:17" x14ac:dyDescent="0.25">
      <c r="A28" s="69">
        <v>11</v>
      </c>
      <c r="B28" s="44" t="s">
        <v>297</v>
      </c>
      <c r="C28" s="2" t="s">
        <v>91</v>
      </c>
      <c r="D28" s="2">
        <v>12</v>
      </c>
      <c r="E28" s="41">
        <v>0.22777777777777777</v>
      </c>
      <c r="F28" s="6">
        <v>18</v>
      </c>
      <c r="G28" s="60">
        <v>8.3000000000000007</v>
      </c>
      <c r="H28" s="6">
        <v>46</v>
      </c>
      <c r="I28" s="7">
        <v>17</v>
      </c>
      <c r="J28" s="7">
        <v>28</v>
      </c>
      <c r="K28" s="6">
        <v>28</v>
      </c>
      <c r="L28" s="7">
        <v>47</v>
      </c>
      <c r="M28" s="6">
        <v>180</v>
      </c>
      <c r="N28" s="7">
        <v>35</v>
      </c>
      <c r="O28" s="6">
        <v>24</v>
      </c>
      <c r="P28" s="7">
        <v>60</v>
      </c>
      <c r="Q28" s="31">
        <f t="shared" si="0"/>
        <v>234</v>
      </c>
    </row>
    <row r="29" spans="1:17" x14ac:dyDescent="0.25">
      <c r="A29" s="69">
        <v>12</v>
      </c>
      <c r="B29" s="45" t="s">
        <v>298</v>
      </c>
      <c r="C29" s="2" t="s">
        <v>91</v>
      </c>
      <c r="D29" s="2">
        <v>12</v>
      </c>
      <c r="E29" s="41">
        <v>0.22777777777777777</v>
      </c>
      <c r="F29" s="6">
        <v>18</v>
      </c>
      <c r="G29" s="60">
        <v>8.3000000000000007</v>
      </c>
      <c r="H29" s="6">
        <v>46</v>
      </c>
      <c r="I29" s="7">
        <v>20</v>
      </c>
      <c r="J29" s="7">
        <v>34</v>
      </c>
      <c r="K29" s="6">
        <v>32</v>
      </c>
      <c r="L29" s="7">
        <v>56</v>
      </c>
      <c r="M29" s="6">
        <v>185</v>
      </c>
      <c r="N29" s="7">
        <v>37</v>
      </c>
      <c r="O29" s="6">
        <v>20</v>
      </c>
      <c r="P29" s="7">
        <v>52</v>
      </c>
      <c r="Q29" s="31">
        <f t="shared" si="0"/>
        <v>243</v>
      </c>
    </row>
    <row r="30" spans="1:17" x14ac:dyDescent="0.25">
      <c r="A30" s="69">
        <v>13</v>
      </c>
      <c r="B30" s="44" t="s">
        <v>299</v>
      </c>
      <c r="C30" s="2" t="s">
        <v>92</v>
      </c>
      <c r="D30" s="2">
        <v>12</v>
      </c>
      <c r="E30" s="41">
        <v>0.20555555555555557</v>
      </c>
      <c r="F30" s="6">
        <v>18</v>
      </c>
      <c r="G30" s="60">
        <v>8.1999999999999993</v>
      </c>
      <c r="H30" s="6">
        <v>34</v>
      </c>
      <c r="I30" s="7">
        <v>1</v>
      </c>
      <c r="J30" s="7">
        <v>10</v>
      </c>
      <c r="K30" s="6">
        <v>25</v>
      </c>
      <c r="L30" s="7">
        <v>34</v>
      </c>
      <c r="M30" s="6">
        <v>162</v>
      </c>
      <c r="N30" s="7">
        <v>16</v>
      </c>
      <c r="O30" s="6">
        <v>-2</v>
      </c>
      <c r="P30" s="7">
        <v>6</v>
      </c>
      <c r="Q30" s="31">
        <f t="shared" si="0"/>
        <v>118</v>
      </c>
    </row>
    <row r="31" spans="1:17" x14ac:dyDescent="0.25">
      <c r="A31" s="70">
        <v>14</v>
      </c>
      <c r="B31" s="44" t="s">
        <v>300</v>
      </c>
      <c r="C31" s="2" t="s">
        <v>91</v>
      </c>
      <c r="D31" s="2">
        <v>12</v>
      </c>
      <c r="E31" s="41"/>
      <c r="F31" s="6"/>
      <c r="G31" s="60"/>
      <c r="H31" s="6"/>
      <c r="I31" s="7"/>
      <c r="J31" s="7"/>
      <c r="K31" s="6"/>
      <c r="L31" s="7"/>
      <c r="M31" s="6"/>
      <c r="N31" s="7"/>
      <c r="O31" s="6"/>
      <c r="P31" s="7"/>
      <c r="Q31" s="31">
        <f t="shared" ref="Q31:Q38" si="1">(F31+H31+J31+L31+N31+P31)</f>
        <v>0</v>
      </c>
    </row>
    <row r="32" spans="1:17" x14ac:dyDescent="0.25">
      <c r="A32" s="70">
        <v>15</v>
      </c>
      <c r="B32" s="44" t="s">
        <v>301</v>
      </c>
      <c r="C32" s="2" t="s">
        <v>92</v>
      </c>
      <c r="D32" s="2">
        <v>12</v>
      </c>
      <c r="E32" s="41">
        <v>0.19444444444444445</v>
      </c>
      <c r="F32" s="6">
        <v>23</v>
      </c>
      <c r="G32" s="60">
        <v>7.9</v>
      </c>
      <c r="H32" s="6">
        <v>46</v>
      </c>
      <c r="I32" s="7">
        <v>10</v>
      </c>
      <c r="J32" s="7">
        <v>14</v>
      </c>
      <c r="K32" s="6">
        <v>34</v>
      </c>
      <c r="L32" s="7">
        <v>54</v>
      </c>
      <c r="M32" s="6">
        <v>195</v>
      </c>
      <c r="N32" s="7">
        <v>32</v>
      </c>
      <c r="O32" s="6">
        <v>14</v>
      </c>
      <c r="P32" s="7">
        <v>46</v>
      </c>
      <c r="Q32" s="31">
        <f t="shared" si="1"/>
        <v>215</v>
      </c>
    </row>
    <row r="33" spans="1:17" x14ac:dyDescent="0.25">
      <c r="A33" s="70">
        <v>16</v>
      </c>
      <c r="B33" s="44" t="s">
        <v>302</v>
      </c>
      <c r="C33" s="2" t="s">
        <v>91</v>
      </c>
      <c r="D33" s="2">
        <v>12</v>
      </c>
      <c r="E33" s="41">
        <v>0.24027777777777778</v>
      </c>
      <c r="F33" s="6">
        <v>14</v>
      </c>
      <c r="G33" s="60">
        <v>8.4</v>
      </c>
      <c r="H33" s="6">
        <v>42</v>
      </c>
      <c r="I33" s="7">
        <v>20</v>
      </c>
      <c r="J33" s="7">
        <v>34</v>
      </c>
      <c r="K33" s="6">
        <v>31</v>
      </c>
      <c r="L33" s="7">
        <v>54</v>
      </c>
      <c r="M33" s="6">
        <v>152</v>
      </c>
      <c r="N33" s="7">
        <v>21</v>
      </c>
      <c r="O33" s="6">
        <v>9</v>
      </c>
      <c r="P33" s="7">
        <v>20</v>
      </c>
      <c r="Q33" s="31">
        <f t="shared" si="1"/>
        <v>185</v>
      </c>
    </row>
    <row r="34" spans="1:17" x14ac:dyDescent="0.25">
      <c r="A34" s="70">
        <v>17</v>
      </c>
      <c r="B34" s="44" t="s">
        <v>303</v>
      </c>
      <c r="C34" s="2" t="s">
        <v>92</v>
      </c>
      <c r="D34" s="2">
        <v>12</v>
      </c>
      <c r="E34" s="41">
        <v>0.22430555555555556</v>
      </c>
      <c r="F34" s="6">
        <v>12</v>
      </c>
      <c r="G34" s="60">
        <v>9.6</v>
      </c>
      <c r="H34" s="6">
        <v>5</v>
      </c>
      <c r="I34" s="7">
        <v>0</v>
      </c>
      <c r="J34" s="7">
        <v>0</v>
      </c>
      <c r="K34" s="6">
        <v>23</v>
      </c>
      <c r="L34" s="7">
        <v>30</v>
      </c>
      <c r="M34" s="6">
        <v>140</v>
      </c>
      <c r="N34" s="7">
        <v>8</v>
      </c>
      <c r="O34" s="6">
        <v>0</v>
      </c>
      <c r="P34" s="7">
        <v>10</v>
      </c>
      <c r="Q34" s="31">
        <f t="shared" si="1"/>
        <v>65</v>
      </c>
    </row>
    <row r="35" spans="1:17" x14ac:dyDescent="0.25">
      <c r="A35" s="70">
        <v>18</v>
      </c>
      <c r="B35" s="46" t="s">
        <v>304</v>
      </c>
      <c r="C35" s="2" t="s">
        <v>91</v>
      </c>
      <c r="D35" s="2">
        <v>12</v>
      </c>
      <c r="E35" s="41">
        <v>0.23194444444444443</v>
      </c>
      <c r="F35" s="6">
        <v>9</v>
      </c>
      <c r="G35" s="60">
        <v>9.5</v>
      </c>
      <c r="H35" s="6">
        <v>14</v>
      </c>
      <c r="I35" s="7">
        <v>3</v>
      </c>
      <c r="J35" s="7">
        <v>3</v>
      </c>
      <c r="K35" s="6">
        <v>17</v>
      </c>
      <c r="L35" s="7">
        <v>23</v>
      </c>
      <c r="M35" s="6">
        <v>132</v>
      </c>
      <c r="N35" s="7">
        <v>11</v>
      </c>
      <c r="O35" s="6">
        <v>21</v>
      </c>
      <c r="P35" s="7">
        <v>54</v>
      </c>
      <c r="Q35" s="31">
        <f t="shared" si="1"/>
        <v>114</v>
      </c>
    </row>
    <row r="36" spans="1:17" x14ac:dyDescent="0.25">
      <c r="A36" s="70">
        <v>19</v>
      </c>
      <c r="B36" s="44" t="s">
        <v>305</v>
      </c>
      <c r="C36" s="2" t="s">
        <v>92</v>
      </c>
      <c r="D36" s="2">
        <v>12</v>
      </c>
      <c r="E36" s="41">
        <v>0.22708333333333333</v>
      </c>
      <c r="F36" s="6">
        <v>10</v>
      </c>
      <c r="G36" s="60">
        <v>8.5</v>
      </c>
      <c r="H36" s="6">
        <v>25</v>
      </c>
      <c r="I36" s="7">
        <v>0</v>
      </c>
      <c r="J36" s="7">
        <v>0</v>
      </c>
      <c r="K36" s="6">
        <v>29</v>
      </c>
      <c r="L36" s="7">
        <v>42</v>
      </c>
      <c r="M36" s="6">
        <v>142</v>
      </c>
      <c r="N36" s="7">
        <v>9</v>
      </c>
      <c r="O36" s="6">
        <v>-2</v>
      </c>
      <c r="P36" s="7">
        <v>6</v>
      </c>
      <c r="Q36" s="31">
        <f t="shared" si="1"/>
        <v>92</v>
      </c>
    </row>
    <row r="37" spans="1:17" x14ac:dyDescent="0.25">
      <c r="A37" s="70">
        <v>20</v>
      </c>
      <c r="B37" s="44" t="s">
        <v>306</v>
      </c>
      <c r="C37" s="2" t="s">
        <v>92</v>
      </c>
      <c r="D37" s="2">
        <v>12</v>
      </c>
      <c r="E37" s="41">
        <v>0.24444444444444446</v>
      </c>
      <c r="F37" s="6">
        <v>5</v>
      </c>
      <c r="G37" s="60">
        <v>9.4</v>
      </c>
      <c r="H37" s="6">
        <v>7</v>
      </c>
      <c r="I37" s="7">
        <v>0</v>
      </c>
      <c r="J37" s="7">
        <v>0</v>
      </c>
      <c r="K37" s="6">
        <v>15</v>
      </c>
      <c r="L37" s="7">
        <v>14</v>
      </c>
      <c r="M37" s="6">
        <v>165</v>
      </c>
      <c r="N37" s="7">
        <v>17</v>
      </c>
      <c r="O37" s="6">
        <v>9</v>
      </c>
      <c r="P37" s="7">
        <v>29</v>
      </c>
      <c r="Q37" s="31">
        <f t="shared" si="1"/>
        <v>72</v>
      </c>
    </row>
    <row r="38" spans="1:17" x14ac:dyDescent="0.25">
      <c r="A38" s="70">
        <v>21</v>
      </c>
      <c r="B38" s="44" t="s">
        <v>307</v>
      </c>
      <c r="C38" s="2" t="s">
        <v>92</v>
      </c>
      <c r="D38" s="2">
        <v>12</v>
      </c>
      <c r="E38" s="41">
        <v>0.25208333333333333</v>
      </c>
      <c r="F38" s="6">
        <v>3</v>
      </c>
      <c r="G38" s="60">
        <v>9.1999999999999993</v>
      </c>
      <c r="H38" s="6">
        <v>10</v>
      </c>
      <c r="I38" s="7">
        <v>0</v>
      </c>
      <c r="J38" s="7">
        <v>0</v>
      </c>
      <c r="K38" s="6">
        <v>25</v>
      </c>
      <c r="L38" s="7">
        <v>34</v>
      </c>
      <c r="M38" s="6">
        <v>150</v>
      </c>
      <c r="N38" s="7">
        <v>11</v>
      </c>
      <c r="O38" s="6">
        <v>2</v>
      </c>
      <c r="P38" s="7">
        <v>14</v>
      </c>
      <c r="Q38" s="31">
        <f t="shared" si="1"/>
        <v>72</v>
      </c>
    </row>
    <row r="39" spans="1:17" x14ac:dyDescent="0.25">
      <c r="A39" s="70">
        <v>22</v>
      </c>
      <c r="B39" s="44" t="s">
        <v>308</v>
      </c>
      <c r="C39" s="2" t="s">
        <v>92</v>
      </c>
      <c r="D39" s="2">
        <v>12</v>
      </c>
      <c r="E39" s="41">
        <v>0.25208333333333333</v>
      </c>
      <c r="F39" s="6">
        <v>3</v>
      </c>
      <c r="G39" s="60">
        <v>9</v>
      </c>
      <c r="H39" s="6">
        <v>14</v>
      </c>
      <c r="I39" s="7">
        <v>0</v>
      </c>
      <c r="J39" s="7">
        <v>0</v>
      </c>
      <c r="K39" s="6">
        <v>19</v>
      </c>
      <c r="L39" s="7">
        <v>22</v>
      </c>
      <c r="M39" s="6">
        <v>120</v>
      </c>
      <c r="N39" s="7">
        <v>1</v>
      </c>
      <c r="O39" s="6">
        <v>2</v>
      </c>
      <c r="P39" s="7">
        <v>14</v>
      </c>
      <c r="Q39" s="31">
        <f>(F39+H39+J39+L39+N39+P39)</f>
        <v>54</v>
      </c>
    </row>
    <row r="40" spans="1:17" x14ac:dyDescent="0.25">
      <c r="A40" s="70">
        <v>23</v>
      </c>
      <c r="B40" s="44" t="s">
        <v>309</v>
      </c>
      <c r="C40" s="2" t="s">
        <v>91</v>
      </c>
      <c r="D40" s="2">
        <v>12</v>
      </c>
      <c r="E40" s="41">
        <v>0.25347222222222221</v>
      </c>
      <c r="F40" s="6">
        <v>9</v>
      </c>
      <c r="G40" s="60">
        <v>9.6</v>
      </c>
      <c r="H40" s="6">
        <v>12</v>
      </c>
      <c r="I40" s="7">
        <v>4</v>
      </c>
      <c r="J40" s="7">
        <v>4</v>
      </c>
      <c r="K40" s="6">
        <v>15</v>
      </c>
      <c r="L40" s="7">
        <v>19</v>
      </c>
      <c r="M40" s="6">
        <v>108</v>
      </c>
      <c r="N40" s="7">
        <v>1</v>
      </c>
      <c r="O40" s="6">
        <v>7</v>
      </c>
      <c r="P40" s="7">
        <v>15</v>
      </c>
      <c r="Q40" s="31">
        <f>(F40+H40+J40+L40+N40+P40)</f>
        <v>60</v>
      </c>
    </row>
    <row r="41" spans="1:17" x14ac:dyDescent="0.25">
      <c r="A41" s="70">
        <v>24</v>
      </c>
      <c r="B41" s="44"/>
      <c r="C41" s="2"/>
      <c r="D41" s="9"/>
      <c r="E41" s="41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>(F41+H41+J41+L41+N41+P41)</f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5.072916666666667</v>
      </c>
      <c r="F48" s="17">
        <f t="shared" ref="F48:P48" si="2">SUM(F18:F47)</f>
        <v>305</v>
      </c>
      <c r="G48" s="61">
        <f t="shared" si="2"/>
        <v>191.3</v>
      </c>
      <c r="H48" s="17">
        <f>SUM(H18:H47)</f>
        <v>660</v>
      </c>
      <c r="I48" s="18">
        <f t="shared" si="2"/>
        <v>201</v>
      </c>
      <c r="J48" s="18">
        <f t="shared" si="2"/>
        <v>357</v>
      </c>
      <c r="K48" s="17">
        <f t="shared" si="2"/>
        <v>560</v>
      </c>
      <c r="L48" s="18">
        <f t="shared" si="2"/>
        <v>860</v>
      </c>
      <c r="M48" s="17">
        <f t="shared" si="2"/>
        <v>3387</v>
      </c>
      <c r="N48" s="18">
        <f t="shared" si="2"/>
        <v>406</v>
      </c>
      <c r="O48" s="17">
        <f t="shared" si="2"/>
        <v>214</v>
      </c>
      <c r="P48" s="18">
        <f t="shared" si="2"/>
        <v>588</v>
      </c>
      <c r="Q48" s="31">
        <f t="shared" si="0"/>
        <v>3176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0.23058712121212122</v>
      </c>
      <c r="F49" s="19">
        <f>SUM(F18:F47)/$F13</f>
        <v>13.863636363636363</v>
      </c>
      <c r="G49" s="62">
        <f>SUM(G18:G47)/$F13</f>
        <v>8.6954545454545453</v>
      </c>
      <c r="H49" s="19">
        <f>SUM(H18:H47)/$F13</f>
        <v>30</v>
      </c>
      <c r="I49" s="19">
        <f t="shared" ref="I49:P49" si="3">SUM(I18:I47)/$F13</f>
        <v>9.1363636363636367</v>
      </c>
      <c r="J49" s="19">
        <f t="shared" si="3"/>
        <v>16.227272727272727</v>
      </c>
      <c r="K49" s="19">
        <f t="shared" si="3"/>
        <v>25.454545454545453</v>
      </c>
      <c r="L49" s="19">
        <f t="shared" si="3"/>
        <v>39.090909090909093</v>
      </c>
      <c r="M49" s="19">
        <f t="shared" si="3"/>
        <v>153.95454545454547</v>
      </c>
      <c r="N49" s="19">
        <f t="shared" si="3"/>
        <v>18.454545454545453</v>
      </c>
      <c r="O49" s="19">
        <f t="shared" si="3"/>
        <v>9.7272727272727266</v>
      </c>
      <c r="P49" s="19">
        <f t="shared" si="3"/>
        <v>26.727272727272727</v>
      </c>
      <c r="Q49" s="19">
        <f>SUM(Q18:Q47)/$F13/6</f>
        <v>24.060606060606062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P8:R8"/>
    <mergeCell ref="P10:R10"/>
    <mergeCell ref="A15:A17"/>
    <mergeCell ref="B15:B17"/>
    <mergeCell ref="A1:S1"/>
    <mergeCell ref="A2:S2"/>
    <mergeCell ref="A3:S3"/>
    <mergeCell ref="J5:Q5"/>
    <mergeCell ref="D6:F6"/>
    <mergeCell ref="E15:Q15"/>
    <mergeCell ref="P12:R12"/>
    <mergeCell ref="J13:Q13"/>
    <mergeCell ref="C15:C17"/>
    <mergeCell ref="A12:F12"/>
    <mergeCell ref="D15:D17"/>
    <mergeCell ref="E16:F16"/>
    <mergeCell ref="I16:J16"/>
    <mergeCell ref="A49:B49"/>
    <mergeCell ref="Q16:Q17"/>
    <mergeCell ref="M16:N16"/>
    <mergeCell ref="O16:P16"/>
    <mergeCell ref="K16:L16"/>
    <mergeCell ref="G16:H16"/>
  </mergeCells>
  <phoneticPr fontId="10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pageSetUpPr fitToPage="1"/>
  </sheetPr>
  <dimension ref="A1:S56"/>
  <sheetViews>
    <sheetView view="pageBreakPreview" topLeftCell="A17" zoomScale="80" zoomScaleNormal="70" zoomScaleSheetLayoutView="130" workbookViewId="0">
      <selection activeCell="F43" sqref="F43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.8554687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0.96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310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25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311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268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24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59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312</v>
      </c>
      <c r="C18" s="2" t="s">
        <v>92</v>
      </c>
      <c r="D18" s="2">
        <v>12</v>
      </c>
      <c r="E18" s="98">
        <v>0</v>
      </c>
      <c r="F18" s="4"/>
      <c r="G18" s="60"/>
      <c r="H18" s="4"/>
      <c r="I18" s="5"/>
      <c r="J18" s="5"/>
      <c r="K18" s="4"/>
      <c r="L18" s="5"/>
      <c r="M18" s="4"/>
      <c r="N18" s="5"/>
      <c r="O18" s="4"/>
      <c r="P18" s="5"/>
      <c r="Q18" s="31">
        <f>(F18+H18+J18+L18+N18+P18)</f>
        <v>0</v>
      </c>
    </row>
    <row r="19" spans="1:17" x14ac:dyDescent="0.25">
      <c r="A19" s="69">
        <v>2</v>
      </c>
      <c r="B19" s="44" t="s">
        <v>313</v>
      </c>
      <c r="C19" s="2" t="s">
        <v>92</v>
      </c>
      <c r="D19" s="2">
        <v>12</v>
      </c>
      <c r="E19" s="98">
        <v>0.20486111111111113</v>
      </c>
      <c r="F19" s="6">
        <v>18</v>
      </c>
      <c r="G19" s="60">
        <v>7.8</v>
      </c>
      <c r="H19" s="6">
        <v>50</v>
      </c>
      <c r="I19" s="7">
        <v>0</v>
      </c>
      <c r="J19" s="7">
        <v>0</v>
      </c>
      <c r="K19" s="6">
        <v>28</v>
      </c>
      <c r="L19" s="7">
        <v>40</v>
      </c>
      <c r="M19" s="6">
        <v>172</v>
      </c>
      <c r="N19" s="7">
        <v>21</v>
      </c>
      <c r="O19" s="6">
        <v>17</v>
      </c>
      <c r="P19" s="7">
        <v>55</v>
      </c>
      <c r="Q19" s="31">
        <f t="shared" ref="Q19:Q48" si="0">(F19+H19+J19+L19+N19+P19)</f>
        <v>184</v>
      </c>
    </row>
    <row r="20" spans="1:17" x14ac:dyDescent="0.25">
      <c r="A20" s="69">
        <v>3</v>
      </c>
      <c r="B20" s="44" t="s">
        <v>314</v>
      </c>
      <c r="C20" s="2" t="s">
        <v>91</v>
      </c>
      <c r="D20" s="2">
        <v>12</v>
      </c>
      <c r="E20" s="98">
        <v>0.19027777777777777</v>
      </c>
      <c r="F20" s="6">
        <v>35</v>
      </c>
      <c r="G20" s="60">
        <v>7.8</v>
      </c>
      <c r="H20" s="6">
        <v>59</v>
      </c>
      <c r="I20" s="7">
        <v>30</v>
      </c>
      <c r="J20" s="7">
        <v>54</v>
      </c>
      <c r="K20" s="6">
        <v>30</v>
      </c>
      <c r="L20" s="7">
        <v>52</v>
      </c>
      <c r="M20" s="6">
        <v>174</v>
      </c>
      <c r="N20" s="7">
        <v>32</v>
      </c>
      <c r="O20" s="6">
        <v>18</v>
      </c>
      <c r="P20" s="7">
        <v>47</v>
      </c>
      <c r="Q20" s="31">
        <f t="shared" si="0"/>
        <v>279</v>
      </c>
    </row>
    <row r="21" spans="1:17" x14ac:dyDescent="0.25">
      <c r="A21" s="69">
        <v>4</v>
      </c>
      <c r="B21" s="44" t="s">
        <v>315</v>
      </c>
      <c r="C21" s="2" t="s">
        <v>91</v>
      </c>
      <c r="D21" s="2">
        <v>12</v>
      </c>
      <c r="E21" s="98">
        <v>0.23055555555555554</v>
      </c>
      <c r="F21" s="6">
        <v>17</v>
      </c>
      <c r="G21" s="60">
        <v>9.1</v>
      </c>
      <c r="H21" s="6">
        <v>22</v>
      </c>
      <c r="I21" s="7">
        <v>11</v>
      </c>
      <c r="J21" s="7">
        <v>16</v>
      </c>
      <c r="K21" s="6">
        <v>18</v>
      </c>
      <c r="L21" s="7">
        <v>25</v>
      </c>
      <c r="M21" s="6">
        <v>105</v>
      </c>
      <c r="N21" s="7">
        <v>0</v>
      </c>
      <c r="O21" s="6">
        <v>10</v>
      </c>
      <c r="P21" s="7">
        <v>23</v>
      </c>
      <c r="Q21" s="31">
        <f t="shared" si="0"/>
        <v>103</v>
      </c>
    </row>
    <row r="22" spans="1:17" x14ac:dyDescent="0.25">
      <c r="A22" s="69">
        <v>5</v>
      </c>
      <c r="B22" s="44" t="s">
        <v>316</v>
      </c>
      <c r="C22" s="2" t="s">
        <v>91</v>
      </c>
      <c r="D22" s="2">
        <v>12</v>
      </c>
      <c r="E22" s="98">
        <v>0.22291666666666665</v>
      </c>
      <c r="F22" s="6">
        <v>19</v>
      </c>
      <c r="G22" s="60">
        <v>8.8000000000000007</v>
      </c>
      <c r="H22" s="6">
        <v>30</v>
      </c>
      <c r="I22" s="7">
        <v>10</v>
      </c>
      <c r="J22" s="7">
        <v>14</v>
      </c>
      <c r="K22" s="6">
        <v>20</v>
      </c>
      <c r="L22" s="7">
        <v>29</v>
      </c>
      <c r="M22" s="6">
        <v>115</v>
      </c>
      <c r="N22" s="7">
        <v>3</v>
      </c>
      <c r="O22" s="6">
        <v>-1</v>
      </c>
      <c r="P22" s="7">
        <v>3</v>
      </c>
      <c r="Q22" s="31">
        <f t="shared" si="0"/>
        <v>98</v>
      </c>
    </row>
    <row r="23" spans="1:17" x14ac:dyDescent="0.25">
      <c r="A23" s="69">
        <v>6</v>
      </c>
      <c r="B23" s="44" t="s">
        <v>317</v>
      </c>
      <c r="C23" s="2" t="s">
        <v>91</v>
      </c>
      <c r="D23" s="2">
        <v>12</v>
      </c>
      <c r="E23" s="98">
        <v>0.22430555555555556</v>
      </c>
      <c r="F23" s="6">
        <v>19</v>
      </c>
      <c r="G23" s="60">
        <v>8.8000000000000007</v>
      </c>
      <c r="H23" s="6">
        <v>30</v>
      </c>
      <c r="I23" s="7">
        <v>12</v>
      </c>
      <c r="J23" s="7">
        <v>18</v>
      </c>
      <c r="K23" s="6">
        <v>23</v>
      </c>
      <c r="L23" s="7">
        <v>35</v>
      </c>
      <c r="M23" s="6">
        <v>125</v>
      </c>
      <c r="N23" s="7">
        <v>7</v>
      </c>
      <c r="O23" s="6">
        <v>24</v>
      </c>
      <c r="P23" s="7">
        <v>37</v>
      </c>
      <c r="Q23" s="31">
        <f t="shared" si="0"/>
        <v>146</v>
      </c>
    </row>
    <row r="24" spans="1:17" x14ac:dyDescent="0.25">
      <c r="A24" s="69">
        <v>7</v>
      </c>
      <c r="B24" s="44" t="s">
        <v>318</v>
      </c>
      <c r="C24" s="2" t="s">
        <v>92</v>
      </c>
      <c r="D24" s="2">
        <v>12</v>
      </c>
      <c r="E24" s="98">
        <v>0.20833333333333334</v>
      </c>
      <c r="F24" s="6">
        <v>17</v>
      </c>
      <c r="G24" s="60">
        <v>8.3000000000000007</v>
      </c>
      <c r="H24" s="6">
        <v>31</v>
      </c>
      <c r="I24" s="7">
        <v>0</v>
      </c>
      <c r="J24" s="7">
        <v>0</v>
      </c>
      <c r="K24" s="6">
        <v>31</v>
      </c>
      <c r="L24" s="7">
        <v>47</v>
      </c>
      <c r="M24" s="6">
        <v>170</v>
      </c>
      <c r="N24" s="7">
        <v>20</v>
      </c>
      <c r="O24" s="6">
        <v>1</v>
      </c>
      <c r="P24" s="7">
        <v>5</v>
      </c>
      <c r="Q24" s="31">
        <f t="shared" si="0"/>
        <v>120</v>
      </c>
    </row>
    <row r="25" spans="1:17" x14ac:dyDescent="0.25">
      <c r="A25" s="69">
        <v>8</v>
      </c>
      <c r="B25" s="44" t="s">
        <v>319</v>
      </c>
      <c r="C25" s="2" t="s">
        <v>91</v>
      </c>
      <c r="D25" s="2">
        <v>12</v>
      </c>
      <c r="E25" s="98">
        <v>0.26597222222222222</v>
      </c>
      <c r="F25" s="6">
        <v>5</v>
      </c>
      <c r="G25" s="60">
        <v>9.6999999999999993</v>
      </c>
      <c r="H25" s="6">
        <v>10</v>
      </c>
      <c r="I25" s="7">
        <v>0</v>
      </c>
      <c r="J25" s="7">
        <v>0</v>
      </c>
      <c r="K25" s="6">
        <v>19</v>
      </c>
      <c r="L25" s="7">
        <v>27</v>
      </c>
      <c r="M25" s="6">
        <v>114</v>
      </c>
      <c r="N25" s="7">
        <v>3</v>
      </c>
      <c r="O25" s="6">
        <v>22</v>
      </c>
      <c r="P25" s="7">
        <v>56</v>
      </c>
      <c r="Q25" s="31">
        <f t="shared" si="0"/>
        <v>101</v>
      </c>
    </row>
    <row r="26" spans="1:17" x14ac:dyDescent="0.25">
      <c r="A26" s="69">
        <v>9</v>
      </c>
      <c r="B26" s="44" t="s">
        <v>320</v>
      </c>
      <c r="C26" s="2" t="s">
        <v>92</v>
      </c>
      <c r="D26" s="2">
        <v>12</v>
      </c>
      <c r="E26" s="98">
        <v>0.17916666666666667</v>
      </c>
      <c r="F26" s="6">
        <v>31</v>
      </c>
      <c r="G26" s="60">
        <v>7.4</v>
      </c>
      <c r="H26" s="6">
        <v>59</v>
      </c>
      <c r="I26" s="7">
        <v>17</v>
      </c>
      <c r="J26" s="7">
        <v>64</v>
      </c>
      <c r="K26" s="6">
        <v>33</v>
      </c>
      <c r="L26" s="7">
        <v>52</v>
      </c>
      <c r="M26" s="6">
        <v>215</v>
      </c>
      <c r="N26" s="7">
        <v>50</v>
      </c>
      <c r="O26" s="6">
        <v>18</v>
      </c>
      <c r="P26" s="7">
        <v>57</v>
      </c>
      <c r="Q26" s="31">
        <f t="shared" si="0"/>
        <v>313</v>
      </c>
    </row>
    <row r="27" spans="1:17" x14ac:dyDescent="0.25">
      <c r="A27" s="69">
        <v>10</v>
      </c>
      <c r="B27" s="44" t="s">
        <v>321</v>
      </c>
      <c r="C27" s="2" t="s">
        <v>91</v>
      </c>
      <c r="D27" s="2">
        <v>12</v>
      </c>
      <c r="E27" s="98">
        <v>0.20416666666666669</v>
      </c>
      <c r="F27" s="6">
        <v>28</v>
      </c>
      <c r="G27" s="60">
        <v>8</v>
      </c>
      <c r="H27" s="6">
        <v>55</v>
      </c>
      <c r="I27" s="7">
        <v>14</v>
      </c>
      <c r="J27" s="7">
        <v>22</v>
      </c>
      <c r="K27" s="6">
        <v>31</v>
      </c>
      <c r="L27" s="7">
        <v>47</v>
      </c>
      <c r="M27" s="6">
        <v>170</v>
      </c>
      <c r="N27" s="7">
        <v>30</v>
      </c>
      <c r="O27" s="6">
        <v>5</v>
      </c>
      <c r="P27" s="7">
        <v>11</v>
      </c>
      <c r="Q27" s="31">
        <f t="shared" si="0"/>
        <v>193</v>
      </c>
    </row>
    <row r="28" spans="1:17" x14ac:dyDescent="0.25">
      <c r="A28" s="69">
        <v>11</v>
      </c>
      <c r="B28" s="44" t="s">
        <v>322</v>
      </c>
      <c r="C28" s="2" t="s">
        <v>91</v>
      </c>
      <c r="D28" s="2">
        <v>12</v>
      </c>
      <c r="E28" s="98">
        <v>0.20416666666666669</v>
      </c>
      <c r="F28" s="6">
        <v>28</v>
      </c>
      <c r="G28" s="60">
        <v>8.4</v>
      </c>
      <c r="H28" s="6">
        <v>42</v>
      </c>
      <c r="I28" s="7">
        <v>20</v>
      </c>
      <c r="J28" s="7">
        <v>34</v>
      </c>
      <c r="K28" s="6">
        <v>28</v>
      </c>
      <c r="L28" s="7">
        <v>47</v>
      </c>
      <c r="M28" s="6">
        <v>160</v>
      </c>
      <c r="N28" s="7">
        <v>25</v>
      </c>
      <c r="O28" s="6">
        <v>10</v>
      </c>
      <c r="P28" s="7">
        <v>23</v>
      </c>
      <c r="Q28" s="31">
        <f t="shared" si="0"/>
        <v>199</v>
      </c>
    </row>
    <row r="29" spans="1:17" x14ac:dyDescent="0.25">
      <c r="A29" s="69">
        <v>12</v>
      </c>
      <c r="B29" s="45" t="s">
        <v>323</v>
      </c>
      <c r="C29" s="2" t="s">
        <v>91</v>
      </c>
      <c r="D29" s="2">
        <v>12</v>
      </c>
      <c r="E29" s="98">
        <v>0.21527777777777779</v>
      </c>
      <c r="F29" s="6">
        <v>23</v>
      </c>
      <c r="G29" s="60">
        <v>8.6999999999999993</v>
      </c>
      <c r="H29" s="6">
        <v>33</v>
      </c>
      <c r="I29" s="7">
        <v>12</v>
      </c>
      <c r="J29" s="7">
        <v>18</v>
      </c>
      <c r="K29" s="6">
        <v>25</v>
      </c>
      <c r="L29" s="7">
        <v>39</v>
      </c>
      <c r="M29" s="6">
        <v>160</v>
      </c>
      <c r="N29" s="7">
        <v>25</v>
      </c>
      <c r="O29" s="6">
        <v>6</v>
      </c>
      <c r="P29" s="7">
        <v>13</v>
      </c>
      <c r="Q29" s="31">
        <f t="shared" si="0"/>
        <v>151</v>
      </c>
    </row>
    <row r="30" spans="1:17" x14ac:dyDescent="0.25">
      <c r="A30" s="69">
        <v>13</v>
      </c>
      <c r="B30" s="44" t="s">
        <v>324</v>
      </c>
      <c r="C30" s="2" t="s">
        <v>92</v>
      </c>
      <c r="D30" s="2">
        <v>12</v>
      </c>
      <c r="E30" s="98">
        <v>0.22291666666666665</v>
      </c>
      <c r="F30" s="6">
        <v>12</v>
      </c>
      <c r="G30" s="60">
        <v>8.6999999999999993</v>
      </c>
      <c r="H30" s="6">
        <v>20</v>
      </c>
      <c r="I30" s="7">
        <v>0</v>
      </c>
      <c r="J30" s="7">
        <v>0</v>
      </c>
      <c r="K30" s="6">
        <v>21</v>
      </c>
      <c r="L30" s="7">
        <v>26</v>
      </c>
      <c r="M30" s="6">
        <v>137</v>
      </c>
      <c r="N30" s="7">
        <v>7</v>
      </c>
      <c r="O30" s="6">
        <v>11</v>
      </c>
      <c r="P30" s="7">
        <v>35</v>
      </c>
      <c r="Q30" s="31">
        <f t="shared" si="0"/>
        <v>100</v>
      </c>
    </row>
    <row r="31" spans="1:17" x14ac:dyDescent="0.25">
      <c r="A31" s="70">
        <v>14</v>
      </c>
      <c r="B31" s="44" t="s">
        <v>325</v>
      </c>
      <c r="C31" s="2" t="s">
        <v>92</v>
      </c>
      <c r="D31" s="2">
        <v>12</v>
      </c>
      <c r="E31" s="98">
        <v>0.21527777777777779</v>
      </c>
      <c r="F31" s="6">
        <v>15</v>
      </c>
      <c r="G31" s="60">
        <v>8</v>
      </c>
      <c r="H31" s="6">
        <v>42</v>
      </c>
      <c r="I31" s="7">
        <v>0</v>
      </c>
      <c r="J31" s="7">
        <v>0</v>
      </c>
      <c r="K31" s="6">
        <v>27</v>
      </c>
      <c r="L31" s="7">
        <v>38</v>
      </c>
      <c r="M31" s="6">
        <v>166</v>
      </c>
      <c r="N31" s="7">
        <v>18</v>
      </c>
      <c r="O31" s="6">
        <v>1</v>
      </c>
      <c r="P31" s="7">
        <v>12</v>
      </c>
      <c r="Q31" s="31">
        <f t="shared" si="0"/>
        <v>125</v>
      </c>
    </row>
    <row r="32" spans="1:17" x14ac:dyDescent="0.25">
      <c r="A32" s="70">
        <v>15</v>
      </c>
      <c r="B32" s="44" t="s">
        <v>326</v>
      </c>
      <c r="C32" s="2" t="s">
        <v>91</v>
      </c>
      <c r="D32" s="2">
        <v>12</v>
      </c>
      <c r="E32" s="98">
        <v>0.21666666666666667</v>
      </c>
      <c r="F32" s="6">
        <v>22</v>
      </c>
      <c r="G32" s="60">
        <v>9</v>
      </c>
      <c r="H32" s="6">
        <v>24</v>
      </c>
      <c r="I32" s="7">
        <v>15</v>
      </c>
      <c r="J32" s="7">
        <v>24</v>
      </c>
      <c r="K32" s="6">
        <v>25</v>
      </c>
      <c r="L32" s="7">
        <v>39</v>
      </c>
      <c r="M32" s="6">
        <v>130</v>
      </c>
      <c r="N32" s="7">
        <v>10</v>
      </c>
      <c r="O32" s="6">
        <v>9</v>
      </c>
      <c r="P32" s="7">
        <v>20</v>
      </c>
      <c r="Q32" s="31">
        <f t="shared" si="0"/>
        <v>139</v>
      </c>
    </row>
    <row r="33" spans="1:17" x14ac:dyDescent="0.25">
      <c r="A33" s="70">
        <v>16</v>
      </c>
      <c r="B33" s="44" t="s">
        <v>327</v>
      </c>
      <c r="C33" s="2" t="s">
        <v>92</v>
      </c>
      <c r="D33" s="2">
        <v>12</v>
      </c>
      <c r="E33" s="98">
        <v>0.18402777777777779</v>
      </c>
      <c r="F33" s="6">
        <v>28</v>
      </c>
      <c r="G33" s="60">
        <v>7.6</v>
      </c>
      <c r="H33" s="6">
        <v>55</v>
      </c>
      <c r="I33" s="7">
        <v>2</v>
      </c>
      <c r="J33" s="7">
        <v>13</v>
      </c>
      <c r="K33" s="6">
        <v>32</v>
      </c>
      <c r="L33" s="7">
        <v>50</v>
      </c>
      <c r="M33" s="6">
        <v>180</v>
      </c>
      <c r="N33" s="7">
        <v>25</v>
      </c>
      <c r="O33" s="6">
        <v>5</v>
      </c>
      <c r="P33" s="7">
        <v>20</v>
      </c>
      <c r="Q33" s="31">
        <f t="shared" si="0"/>
        <v>191</v>
      </c>
    </row>
    <row r="34" spans="1:17" x14ac:dyDescent="0.25">
      <c r="A34" s="70">
        <v>17</v>
      </c>
      <c r="B34" s="44" t="s">
        <v>328</v>
      </c>
      <c r="C34" s="2" t="s">
        <v>91</v>
      </c>
      <c r="D34" s="2">
        <v>12</v>
      </c>
      <c r="E34" s="98">
        <v>0.20486111111111113</v>
      </c>
      <c r="F34" s="6">
        <v>28</v>
      </c>
      <c r="G34" s="60">
        <v>8.1999999999999993</v>
      </c>
      <c r="H34" s="6">
        <v>50</v>
      </c>
      <c r="I34" s="7">
        <v>20</v>
      </c>
      <c r="J34" s="7">
        <v>34</v>
      </c>
      <c r="K34" s="6">
        <v>29</v>
      </c>
      <c r="L34" s="7">
        <v>52</v>
      </c>
      <c r="M34" s="6">
        <v>160</v>
      </c>
      <c r="N34" s="7">
        <v>25</v>
      </c>
      <c r="O34" s="6">
        <v>24</v>
      </c>
      <c r="P34" s="7">
        <v>60</v>
      </c>
      <c r="Q34" s="31">
        <f t="shared" si="0"/>
        <v>249</v>
      </c>
    </row>
    <row r="35" spans="1:17" x14ac:dyDescent="0.25">
      <c r="A35" s="70">
        <v>18</v>
      </c>
      <c r="B35" s="46" t="s">
        <v>329</v>
      </c>
      <c r="C35" s="2" t="s">
        <v>92</v>
      </c>
      <c r="D35" s="2">
        <v>12</v>
      </c>
      <c r="E35" s="98">
        <v>0.26041666666666669</v>
      </c>
      <c r="F35" s="6">
        <v>1</v>
      </c>
      <c r="G35" s="60">
        <v>9.1</v>
      </c>
      <c r="H35" s="6">
        <v>12</v>
      </c>
      <c r="I35" s="7">
        <v>0</v>
      </c>
      <c r="J35" s="7">
        <v>0</v>
      </c>
      <c r="K35" s="6">
        <v>26</v>
      </c>
      <c r="L35" s="7">
        <v>36</v>
      </c>
      <c r="M35" s="6">
        <v>103</v>
      </c>
      <c r="N35" s="7">
        <v>0</v>
      </c>
      <c r="O35" s="6">
        <v>2</v>
      </c>
      <c r="P35" s="7">
        <v>14</v>
      </c>
      <c r="Q35" s="31">
        <f t="shared" si="0"/>
        <v>63</v>
      </c>
    </row>
    <row r="36" spans="1:17" x14ac:dyDescent="0.25">
      <c r="A36" s="70">
        <v>19</v>
      </c>
      <c r="B36" s="44" t="s">
        <v>330</v>
      </c>
      <c r="C36" s="2" t="s">
        <v>91</v>
      </c>
      <c r="D36" s="2">
        <v>12</v>
      </c>
      <c r="E36" s="98">
        <v>0.1875</v>
      </c>
      <c r="F36" s="6">
        <v>36</v>
      </c>
      <c r="G36" s="60">
        <v>8</v>
      </c>
      <c r="H36" s="6">
        <v>55</v>
      </c>
      <c r="I36" s="7">
        <v>31</v>
      </c>
      <c r="J36" s="7">
        <v>56</v>
      </c>
      <c r="K36" s="6">
        <v>27</v>
      </c>
      <c r="L36" s="7">
        <v>44</v>
      </c>
      <c r="M36" s="6">
        <v>165</v>
      </c>
      <c r="N36" s="7">
        <v>27</v>
      </c>
      <c r="O36" s="6">
        <v>25</v>
      </c>
      <c r="P36" s="7">
        <v>62</v>
      </c>
      <c r="Q36" s="31">
        <f t="shared" si="0"/>
        <v>280</v>
      </c>
    </row>
    <row r="37" spans="1:17" x14ac:dyDescent="0.25">
      <c r="A37" s="70">
        <v>20</v>
      </c>
      <c r="B37" s="44" t="s">
        <v>331</v>
      </c>
      <c r="C37" s="2" t="s">
        <v>91</v>
      </c>
      <c r="D37" s="2">
        <v>12</v>
      </c>
      <c r="E37" s="98">
        <v>0.19791666666666666</v>
      </c>
      <c r="F37" s="6">
        <v>31</v>
      </c>
      <c r="G37" s="60">
        <v>8.6</v>
      </c>
      <c r="H37" s="6">
        <v>36</v>
      </c>
      <c r="I37" s="7">
        <v>20</v>
      </c>
      <c r="J37" s="7">
        <v>34</v>
      </c>
      <c r="K37" s="6">
        <v>26</v>
      </c>
      <c r="L37" s="7">
        <v>41</v>
      </c>
      <c r="M37" s="6">
        <v>185</v>
      </c>
      <c r="N37" s="7">
        <v>37</v>
      </c>
      <c r="O37" s="6">
        <v>20</v>
      </c>
      <c r="P37" s="7">
        <v>52</v>
      </c>
      <c r="Q37" s="31">
        <f t="shared" si="0"/>
        <v>231</v>
      </c>
    </row>
    <row r="38" spans="1:17" x14ac:dyDescent="0.25">
      <c r="A38" s="70">
        <v>21</v>
      </c>
      <c r="B38" s="44" t="s">
        <v>332</v>
      </c>
      <c r="C38" s="2" t="s">
        <v>91</v>
      </c>
      <c r="D38" s="2">
        <v>12</v>
      </c>
      <c r="E38" s="98">
        <v>0.21666666666666667</v>
      </c>
      <c r="F38" s="6">
        <v>22</v>
      </c>
      <c r="G38" s="60">
        <v>8.5</v>
      </c>
      <c r="H38" s="6">
        <v>39</v>
      </c>
      <c r="I38" s="7">
        <v>13</v>
      </c>
      <c r="J38" s="7">
        <v>20</v>
      </c>
      <c r="K38" s="6">
        <v>23</v>
      </c>
      <c r="L38" s="7">
        <v>35</v>
      </c>
      <c r="M38" s="6">
        <v>152</v>
      </c>
      <c r="N38" s="7">
        <v>21</v>
      </c>
      <c r="O38" s="6">
        <v>14</v>
      </c>
      <c r="P38" s="7">
        <v>35</v>
      </c>
      <c r="Q38" s="31">
        <f t="shared" si="0"/>
        <v>172</v>
      </c>
    </row>
    <row r="39" spans="1:17" x14ac:dyDescent="0.25">
      <c r="A39" s="70">
        <v>22</v>
      </c>
      <c r="B39" s="44" t="s">
        <v>333</v>
      </c>
      <c r="C39" s="2" t="s">
        <v>91</v>
      </c>
      <c r="D39" s="2">
        <v>12</v>
      </c>
      <c r="E39" s="98">
        <v>0.20555555555555557</v>
      </c>
      <c r="F39" s="6">
        <v>28</v>
      </c>
      <c r="G39" s="60">
        <v>8.1</v>
      </c>
      <c r="H39" s="6">
        <v>53</v>
      </c>
      <c r="I39" s="7">
        <v>19</v>
      </c>
      <c r="J39" s="7">
        <v>32</v>
      </c>
      <c r="K39" s="6">
        <v>32</v>
      </c>
      <c r="L39" s="7">
        <v>56</v>
      </c>
      <c r="M39" s="6">
        <v>160</v>
      </c>
      <c r="N39" s="7">
        <v>25</v>
      </c>
      <c r="O39" s="6">
        <v>18</v>
      </c>
      <c r="P39" s="7">
        <v>47</v>
      </c>
      <c r="Q39" s="31">
        <f t="shared" si="0"/>
        <v>241</v>
      </c>
    </row>
    <row r="40" spans="1:17" x14ac:dyDescent="0.25">
      <c r="A40" s="70">
        <v>23</v>
      </c>
      <c r="B40" s="44" t="s">
        <v>334</v>
      </c>
      <c r="C40" s="2" t="s">
        <v>91</v>
      </c>
      <c r="D40" s="2">
        <v>12</v>
      </c>
      <c r="E40" s="98">
        <v>0.22222222222222221</v>
      </c>
      <c r="F40" s="6">
        <v>20</v>
      </c>
      <c r="G40" s="60">
        <v>8.8000000000000007</v>
      </c>
      <c r="H40" s="6">
        <v>30</v>
      </c>
      <c r="I40" s="7">
        <v>12</v>
      </c>
      <c r="J40" s="7">
        <v>18</v>
      </c>
      <c r="K40" s="6">
        <v>22</v>
      </c>
      <c r="L40" s="7">
        <v>33</v>
      </c>
      <c r="M40" s="6">
        <v>140</v>
      </c>
      <c r="N40" s="7">
        <v>15</v>
      </c>
      <c r="O40" s="6">
        <v>18</v>
      </c>
      <c r="P40" s="7">
        <v>47</v>
      </c>
      <c r="Q40" s="31">
        <f t="shared" si="0"/>
        <v>163</v>
      </c>
    </row>
    <row r="41" spans="1:17" x14ac:dyDescent="0.25">
      <c r="A41" s="70">
        <v>24</v>
      </c>
      <c r="B41" s="44" t="s">
        <v>335</v>
      </c>
      <c r="C41" s="2" t="s">
        <v>91</v>
      </c>
      <c r="D41" s="2">
        <v>12</v>
      </c>
      <c r="E41" s="98">
        <v>0.2673611111111111</v>
      </c>
      <c r="F41" s="6">
        <v>5</v>
      </c>
      <c r="G41" s="60">
        <v>8.6999999999999993</v>
      </c>
      <c r="H41" s="6">
        <v>33</v>
      </c>
      <c r="I41" s="7">
        <v>3</v>
      </c>
      <c r="J41" s="7">
        <v>3</v>
      </c>
      <c r="K41" s="6">
        <v>21</v>
      </c>
      <c r="L41" s="7">
        <v>31</v>
      </c>
      <c r="M41" s="6">
        <v>130</v>
      </c>
      <c r="N41" s="7">
        <v>10</v>
      </c>
      <c r="O41" s="6">
        <v>8</v>
      </c>
      <c r="P41" s="7">
        <v>17</v>
      </c>
      <c r="Q41" s="31">
        <f t="shared" si="0"/>
        <v>99</v>
      </c>
    </row>
    <row r="42" spans="1:17" x14ac:dyDescent="0.25">
      <c r="A42" s="70"/>
      <c r="B42" s="44" t="s">
        <v>336</v>
      </c>
      <c r="C42" s="47" t="s">
        <v>92</v>
      </c>
      <c r="D42" s="2">
        <v>12</v>
      </c>
      <c r="E42" s="98">
        <v>0.24722222222222223</v>
      </c>
      <c r="F42" s="6">
        <v>4</v>
      </c>
      <c r="G42" s="60">
        <v>9.4</v>
      </c>
      <c r="H42" s="6">
        <v>7</v>
      </c>
      <c r="I42" s="7">
        <v>0</v>
      </c>
      <c r="J42" s="7">
        <v>0</v>
      </c>
      <c r="K42" s="6">
        <v>24</v>
      </c>
      <c r="L42" s="7">
        <v>32</v>
      </c>
      <c r="M42" s="6">
        <v>112</v>
      </c>
      <c r="N42" s="7">
        <v>0</v>
      </c>
      <c r="O42" s="6">
        <v>4</v>
      </c>
      <c r="P42" s="7">
        <v>18</v>
      </c>
      <c r="Q42" s="31">
        <f t="shared" si="0"/>
        <v>61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5.1986111111111111</v>
      </c>
      <c r="F48" s="17">
        <f t="shared" ref="F48:P48" si="1">SUM(F18:F47)</f>
        <v>492</v>
      </c>
      <c r="G48" s="61">
        <f t="shared" si="1"/>
        <v>203.5</v>
      </c>
      <c r="H48" s="17">
        <f>SUM(H18:H47)</f>
        <v>877</v>
      </c>
      <c r="I48" s="18">
        <f t="shared" si="1"/>
        <v>261</v>
      </c>
      <c r="J48" s="18">
        <f t="shared" si="1"/>
        <v>474</v>
      </c>
      <c r="K48" s="17">
        <f t="shared" si="1"/>
        <v>621</v>
      </c>
      <c r="L48" s="18">
        <f t="shared" si="1"/>
        <v>953</v>
      </c>
      <c r="M48" s="17">
        <f t="shared" si="1"/>
        <v>3600</v>
      </c>
      <c r="N48" s="18">
        <f t="shared" si="1"/>
        <v>436</v>
      </c>
      <c r="O48" s="17">
        <f t="shared" si="1"/>
        <v>289</v>
      </c>
      <c r="P48" s="18">
        <f t="shared" si="1"/>
        <v>769</v>
      </c>
      <c r="Q48" s="31">
        <f t="shared" si="0"/>
        <v>4001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0.21660879629629629</v>
      </c>
      <c r="F49" s="19">
        <f>SUM(F18:F47)/$F13</f>
        <v>20.5</v>
      </c>
      <c r="G49" s="62">
        <f>SUM(G18:G47)/$F13</f>
        <v>8.4791666666666661</v>
      </c>
      <c r="H49" s="19">
        <f>SUM(H18:H47)/$F13</f>
        <v>36.541666666666664</v>
      </c>
      <c r="I49" s="19">
        <f t="shared" ref="I49:P49" si="2">SUM(I18:I47)/$F13</f>
        <v>10.875</v>
      </c>
      <c r="J49" s="19">
        <f t="shared" si="2"/>
        <v>19.75</v>
      </c>
      <c r="K49" s="19">
        <f t="shared" si="2"/>
        <v>25.875</v>
      </c>
      <c r="L49" s="19">
        <f t="shared" si="2"/>
        <v>39.708333333333336</v>
      </c>
      <c r="M49" s="19">
        <f t="shared" si="2"/>
        <v>150</v>
      </c>
      <c r="N49" s="19">
        <f t="shared" si="2"/>
        <v>18.166666666666668</v>
      </c>
      <c r="O49" s="19">
        <f t="shared" si="2"/>
        <v>12.041666666666666</v>
      </c>
      <c r="P49" s="19">
        <f t="shared" si="2"/>
        <v>32.041666666666664</v>
      </c>
      <c r="Q49" s="19">
        <f>SUM(Q18:Q47)/$F13/6</f>
        <v>27.784722222222225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2"/>
    <pageSetUpPr fitToPage="1"/>
  </sheetPr>
  <dimension ref="A1:S56"/>
  <sheetViews>
    <sheetView view="pageBreakPreview" topLeftCell="A16" zoomScale="80" zoomScaleNormal="70" workbookViewId="0">
      <selection activeCell="E45" sqref="E45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0.710937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1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337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338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25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11"/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268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25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59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339</v>
      </c>
      <c r="C18" s="2" t="s">
        <v>92</v>
      </c>
      <c r="D18" s="2">
        <v>12</v>
      </c>
      <c r="E18" s="41">
        <v>0.25</v>
      </c>
      <c r="F18" s="6">
        <v>4</v>
      </c>
      <c r="G18" s="60">
        <v>11</v>
      </c>
      <c r="H18" s="4">
        <v>0</v>
      </c>
      <c r="I18" s="5">
        <v>1</v>
      </c>
      <c r="J18" s="5">
        <v>10</v>
      </c>
      <c r="K18" s="4">
        <v>32</v>
      </c>
      <c r="L18" s="5">
        <v>50</v>
      </c>
      <c r="M18" s="4">
        <v>166</v>
      </c>
      <c r="N18" s="5">
        <v>18</v>
      </c>
      <c r="O18" s="4">
        <v>11</v>
      </c>
      <c r="P18" s="5">
        <v>35</v>
      </c>
      <c r="Q18" s="31">
        <f>(F18+H18+J18+L18+N18+P18)</f>
        <v>117</v>
      </c>
    </row>
    <row r="19" spans="1:17" x14ac:dyDescent="0.25">
      <c r="A19" s="69">
        <v>2</v>
      </c>
      <c r="B19" s="44" t="s">
        <v>340</v>
      </c>
      <c r="C19" s="2" t="s">
        <v>91</v>
      </c>
      <c r="D19" s="2">
        <v>12</v>
      </c>
      <c r="E19" s="41">
        <v>0.25694444444444448</v>
      </c>
      <c r="F19" s="4">
        <v>8</v>
      </c>
      <c r="G19" s="60">
        <v>10.4</v>
      </c>
      <c r="H19" s="6">
        <v>2</v>
      </c>
      <c r="I19" s="7">
        <v>15</v>
      </c>
      <c r="J19" s="7">
        <v>24</v>
      </c>
      <c r="K19" s="6">
        <v>28</v>
      </c>
      <c r="L19" s="7">
        <v>7</v>
      </c>
      <c r="M19" s="6">
        <v>110</v>
      </c>
      <c r="N19" s="7">
        <v>2</v>
      </c>
      <c r="O19" s="6">
        <v>16</v>
      </c>
      <c r="P19" s="7">
        <v>41</v>
      </c>
      <c r="Q19" s="31">
        <f t="shared" ref="Q19:Q48" si="0">(F19+H19+J19+L19+N19+P19)</f>
        <v>84</v>
      </c>
    </row>
    <row r="20" spans="1:17" x14ac:dyDescent="0.25">
      <c r="A20" s="69">
        <v>3</v>
      </c>
      <c r="B20" s="44" t="s">
        <v>341</v>
      </c>
      <c r="C20" s="2" t="s">
        <v>92</v>
      </c>
      <c r="D20" s="2">
        <v>12</v>
      </c>
      <c r="E20" s="41">
        <v>0.19652777777777777</v>
      </c>
      <c r="F20" s="6">
        <v>14</v>
      </c>
      <c r="G20" s="60">
        <v>7.6</v>
      </c>
      <c r="H20" s="6">
        <v>55</v>
      </c>
      <c r="I20" s="7">
        <v>1</v>
      </c>
      <c r="J20" s="7">
        <v>10</v>
      </c>
      <c r="K20" s="6">
        <v>32</v>
      </c>
      <c r="L20" s="7">
        <v>50</v>
      </c>
      <c r="M20" s="6">
        <v>167</v>
      </c>
      <c r="N20" s="7">
        <v>18</v>
      </c>
      <c r="O20" s="6">
        <v>5</v>
      </c>
      <c r="P20" s="7">
        <v>20</v>
      </c>
      <c r="Q20" s="31">
        <f t="shared" si="0"/>
        <v>167</v>
      </c>
    </row>
    <row r="21" spans="1:17" x14ac:dyDescent="0.25">
      <c r="A21" s="69">
        <v>4</v>
      </c>
      <c r="B21" s="44" t="s">
        <v>342</v>
      </c>
      <c r="C21" s="2" t="s">
        <v>91</v>
      </c>
      <c r="D21" s="2">
        <v>12</v>
      </c>
      <c r="E21" s="41">
        <v>0.24930555555555556</v>
      </c>
      <c r="F21" s="6">
        <v>10</v>
      </c>
      <c r="G21" s="60">
        <v>7.4</v>
      </c>
      <c r="H21" s="6">
        <v>67</v>
      </c>
      <c r="I21" s="7">
        <v>18</v>
      </c>
      <c r="J21" s="7">
        <v>30</v>
      </c>
      <c r="K21" s="6">
        <v>28</v>
      </c>
      <c r="L21" s="7">
        <v>47</v>
      </c>
      <c r="M21" s="6">
        <v>180</v>
      </c>
      <c r="N21" s="7">
        <v>35</v>
      </c>
      <c r="O21" s="6">
        <v>7</v>
      </c>
      <c r="P21" s="7">
        <v>15</v>
      </c>
      <c r="Q21" s="31">
        <f t="shared" si="0"/>
        <v>204</v>
      </c>
    </row>
    <row r="22" spans="1:17" x14ac:dyDescent="0.25">
      <c r="A22" s="69">
        <v>5</v>
      </c>
      <c r="B22" s="44" t="s">
        <v>343</v>
      </c>
      <c r="C22" s="2" t="s">
        <v>92</v>
      </c>
      <c r="D22" s="2">
        <v>12</v>
      </c>
      <c r="E22" s="41">
        <v>0.20833333333333334</v>
      </c>
      <c r="F22" s="6">
        <v>17</v>
      </c>
      <c r="G22" s="60">
        <v>7.5</v>
      </c>
      <c r="H22" s="6">
        <v>57</v>
      </c>
      <c r="I22" s="7">
        <v>0</v>
      </c>
      <c r="J22" s="7">
        <v>0</v>
      </c>
      <c r="K22" s="6">
        <v>32</v>
      </c>
      <c r="L22" s="7">
        <v>50</v>
      </c>
      <c r="M22" s="6">
        <v>186</v>
      </c>
      <c r="N22" s="7">
        <v>28</v>
      </c>
      <c r="O22" s="6">
        <v>14</v>
      </c>
      <c r="P22" s="7">
        <v>46</v>
      </c>
      <c r="Q22" s="31">
        <f t="shared" si="0"/>
        <v>198</v>
      </c>
    </row>
    <row r="23" spans="1:17" x14ac:dyDescent="0.25">
      <c r="A23" s="69">
        <v>6</v>
      </c>
      <c r="B23" s="44" t="s">
        <v>344</v>
      </c>
      <c r="C23" s="2" t="s">
        <v>92</v>
      </c>
      <c r="D23" s="2">
        <v>12</v>
      </c>
      <c r="E23" s="41">
        <v>0.20833333333333334</v>
      </c>
      <c r="F23" s="6">
        <v>17</v>
      </c>
      <c r="G23" s="60">
        <v>7.8</v>
      </c>
      <c r="H23" s="6">
        <v>50</v>
      </c>
      <c r="I23" s="7">
        <v>0</v>
      </c>
      <c r="J23" s="7">
        <v>0</v>
      </c>
      <c r="K23" s="6">
        <v>33</v>
      </c>
      <c r="L23" s="7">
        <v>52</v>
      </c>
      <c r="M23" s="6">
        <v>175</v>
      </c>
      <c r="N23" s="7">
        <v>22</v>
      </c>
      <c r="O23" s="6">
        <v>5</v>
      </c>
      <c r="P23" s="7">
        <v>20</v>
      </c>
      <c r="Q23" s="31">
        <f t="shared" si="0"/>
        <v>161</v>
      </c>
    </row>
    <row r="24" spans="1:17" x14ac:dyDescent="0.25">
      <c r="A24" s="69">
        <v>7</v>
      </c>
      <c r="B24" s="44" t="s">
        <v>345</v>
      </c>
      <c r="C24" s="2" t="s">
        <v>91</v>
      </c>
      <c r="D24" s="2">
        <v>12</v>
      </c>
      <c r="E24" s="41">
        <v>0.25</v>
      </c>
      <c r="F24" s="6">
        <v>10</v>
      </c>
      <c r="G24" s="60">
        <v>8.1999999999999993</v>
      </c>
      <c r="H24" s="6">
        <v>50</v>
      </c>
      <c r="I24" s="7">
        <v>20</v>
      </c>
      <c r="J24" s="7">
        <v>34</v>
      </c>
      <c r="K24" s="6">
        <v>30</v>
      </c>
      <c r="L24" s="7">
        <v>52</v>
      </c>
      <c r="M24" s="6">
        <v>173</v>
      </c>
      <c r="N24" s="7">
        <v>31</v>
      </c>
      <c r="O24" s="6">
        <v>18</v>
      </c>
      <c r="P24" s="7">
        <v>25</v>
      </c>
      <c r="Q24" s="31">
        <f t="shared" si="0"/>
        <v>202</v>
      </c>
    </row>
    <row r="25" spans="1:17" x14ac:dyDescent="0.25">
      <c r="A25" s="69">
        <v>8</v>
      </c>
      <c r="B25" s="44" t="s">
        <v>346</v>
      </c>
      <c r="C25" s="2" t="s">
        <v>91</v>
      </c>
      <c r="D25" s="2">
        <v>12</v>
      </c>
      <c r="E25" s="41">
        <v>0.23819444444444446</v>
      </c>
      <c r="F25" s="6">
        <v>14</v>
      </c>
      <c r="G25" s="60">
        <v>8.6</v>
      </c>
      <c r="H25" s="6">
        <v>36</v>
      </c>
      <c r="I25" s="7">
        <v>18</v>
      </c>
      <c r="J25" s="7">
        <v>25</v>
      </c>
      <c r="K25" s="6">
        <v>22</v>
      </c>
      <c r="L25" s="7">
        <v>33</v>
      </c>
      <c r="M25" s="6">
        <v>130</v>
      </c>
      <c r="N25" s="7">
        <v>10</v>
      </c>
      <c r="O25" s="6">
        <v>18</v>
      </c>
      <c r="P25" s="7">
        <v>25</v>
      </c>
      <c r="Q25" s="31">
        <f t="shared" si="0"/>
        <v>143</v>
      </c>
    </row>
    <row r="26" spans="1:17" x14ac:dyDescent="0.25">
      <c r="A26" s="69">
        <v>9</v>
      </c>
      <c r="B26" s="44" t="s">
        <v>347</v>
      </c>
      <c r="C26" s="2" t="s">
        <v>91</v>
      </c>
      <c r="D26" s="2">
        <v>12</v>
      </c>
      <c r="E26" s="41">
        <v>0.23819444444444446</v>
      </c>
      <c r="F26" s="6">
        <v>14</v>
      </c>
      <c r="G26" s="60">
        <v>10.6</v>
      </c>
      <c r="H26" s="6">
        <v>0</v>
      </c>
      <c r="I26" s="7">
        <v>12</v>
      </c>
      <c r="J26" s="7">
        <v>13</v>
      </c>
      <c r="K26" s="6">
        <v>21</v>
      </c>
      <c r="L26" s="7">
        <v>31</v>
      </c>
      <c r="M26" s="6">
        <v>100</v>
      </c>
      <c r="N26" s="7">
        <v>0</v>
      </c>
      <c r="O26" s="6">
        <v>9</v>
      </c>
      <c r="P26" s="7">
        <v>29</v>
      </c>
      <c r="Q26" s="31">
        <f t="shared" si="0"/>
        <v>87</v>
      </c>
    </row>
    <row r="27" spans="1:17" x14ac:dyDescent="0.25">
      <c r="A27" s="69">
        <v>10</v>
      </c>
      <c r="B27" s="44" t="s">
        <v>348</v>
      </c>
      <c r="C27" s="2" t="s">
        <v>92</v>
      </c>
      <c r="D27" s="2">
        <v>12</v>
      </c>
      <c r="E27" s="41">
        <v>0.23611111111111113</v>
      </c>
      <c r="F27" s="6">
        <v>8</v>
      </c>
      <c r="G27" s="60">
        <v>8.6</v>
      </c>
      <c r="H27" s="6">
        <v>22</v>
      </c>
      <c r="I27" s="7">
        <v>0</v>
      </c>
      <c r="J27" s="7">
        <v>0</v>
      </c>
      <c r="K27" s="6">
        <v>28</v>
      </c>
      <c r="L27" s="7">
        <v>40</v>
      </c>
      <c r="M27" s="6">
        <v>150</v>
      </c>
      <c r="N27" s="7">
        <v>11</v>
      </c>
      <c r="O27" s="6">
        <v>14</v>
      </c>
      <c r="P27" s="7">
        <v>46</v>
      </c>
      <c r="Q27" s="31">
        <f t="shared" si="0"/>
        <v>127</v>
      </c>
    </row>
    <row r="28" spans="1:17" x14ac:dyDescent="0.25">
      <c r="A28" s="69">
        <v>11</v>
      </c>
      <c r="B28" s="44" t="s">
        <v>349</v>
      </c>
      <c r="C28" s="2" t="s">
        <v>92</v>
      </c>
      <c r="D28" s="2">
        <v>12</v>
      </c>
      <c r="E28" s="41">
        <v>0.21388888888888891</v>
      </c>
      <c r="F28" s="6">
        <v>15</v>
      </c>
      <c r="G28" s="60">
        <v>8</v>
      </c>
      <c r="H28" s="6">
        <v>42</v>
      </c>
      <c r="I28" s="7">
        <v>5</v>
      </c>
      <c r="J28" s="7">
        <v>25</v>
      </c>
      <c r="K28" s="6">
        <v>33</v>
      </c>
      <c r="L28" s="7">
        <v>52</v>
      </c>
      <c r="M28" s="6">
        <v>190</v>
      </c>
      <c r="N28" s="7">
        <v>30</v>
      </c>
      <c r="O28" s="6">
        <v>16</v>
      </c>
      <c r="P28" s="7">
        <v>53</v>
      </c>
      <c r="Q28" s="31">
        <f t="shared" si="0"/>
        <v>217</v>
      </c>
    </row>
    <row r="29" spans="1:17" x14ac:dyDescent="0.25">
      <c r="A29" s="69">
        <v>12</v>
      </c>
      <c r="B29" s="45" t="s">
        <v>350</v>
      </c>
      <c r="C29" s="2" t="s">
        <v>92</v>
      </c>
      <c r="D29" s="2">
        <v>12</v>
      </c>
      <c r="E29" s="41">
        <v>0.22777777777777777</v>
      </c>
      <c r="F29" s="6">
        <v>10</v>
      </c>
      <c r="G29" s="60">
        <v>8</v>
      </c>
      <c r="H29" s="6">
        <v>42</v>
      </c>
      <c r="I29" s="7">
        <v>0</v>
      </c>
      <c r="J29" s="7">
        <v>0</v>
      </c>
      <c r="K29" s="6">
        <v>31</v>
      </c>
      <c r="L29" s="7">
        <v>47</v>
      </c>
      <c r="M29" s="6">
        <v>180</v>
      </c>
      <c r="N29" s="7">
        <v>25</v>
      </c>
      <c r="O29" s="6">
        <v>10</v>
      </c>
      <c r="P29" s="7">
        <v>32</v>
      </c>
      <c r="Q29" s="31">
        <f t="shared" si="0"/>
        <v>156</v>
      </c>
    </row>
    <row r="30" spans="1:17" x14ac:dyDescent="0.25">
      <c r="A30" s="69">
        <v>13</v>
      </c>
      <c r="B30" s="44" t="s">
        <v>351</v>
      </c>
      <c r="C30" s="2" t="s">
        <v>92</v>
      </c>
      <c r="D30" s="2">
        <v>12</v>
      </c>
      <c r="E30" s="41">
        <v>0.20555555555555557</v>
      </c>
      <c r="F30" s="6">
        <v>18</v>
      </c>
      <c r="G30" s="60">
        <v>7.4</v>
      </c>
      <c r="H30" s="6">
        <v>59</v>
      </c>
      <c r="I30" s="7">
        <v>0</v>
      </c>
      <c r="J30" s="7">
        <v>0</v>
      </c>
      <c r="K30" s="6">
        <v>31</v>
      </c>
      <c r="L30" s="7">
        <v>47</v>
      </c>
      <c r="M30" s="6">
        <v>170</v>
      </c>
      <c r="N30" s="7">
        <v>20</v>
      </c>
      <c r="O30" s="6">
        <v>0</v>
      </c>
      <c r="P30" s="7">
        <v>10</v>
      </c>
      <c r="Q30" s="31">
        <f t="shared" si="0"/>
        <v>154</v>
      </c>
    </row>
    <row r="31" spans="1:17" x14ac:dyDescent="0.25">
      <c r="A31" s="70">
        <v>14</v>
      </c>
      <c r="B31" s="44" t="s">
        <v>352</v>
      </c>
      <c r="C31" s="2" t="s">
        <v>91</v>
      </c>
      <c r="D31" s="2">
        <v>12</v>
      </c>
      <c r="E31" s="41">
        <v>0.23819444444444446</v>
      </c>
      <c r="F31" s="6">
        <v>14</v>
      </c>
      <c r="G31" s="60">
        <v>8.9</v>
      </c>
      <c r="H31" s="6">
        <v>27</v>
      </c>
      <c r="I31" s="7">
        <v>19</v>
      </c>
      <c r="J31" s="7">
        <v>32</v>
      </c>
      <c r="K31" s="6">
        <v>30</v>
      </c>
      <c r="L31" s="7">
        <v>52</v>
      </c>
      <c r="M31" s="6">
        <v>132</v>
      </c>
      <c r="N31" s="7">
        <v>11</v>
      </c>
      <c r="O31" s="6">
        <v>-3</v>
      </c>
      <c r="P31" s="7">
        <v>1</v>
      </c>
      <c r="Q31" s="31">
        <f t="shared" si="0"/>
        <v>137</v>
      </c>
    </row>
    <row r="32" spans="1:17" x14ac:dyDescent="0.25">
      <c r="A32" s="70">
        <v>15</v>
      </c>
      <c r="B32" s="44" t="s">
        <v>353</v>
      </c>
      <c r="C32" s="2" t="s">
        <v>91</v>
      </c>
      <c r="D32" s="2">
        <v>12</v>
      </c>
      <c r="E32" s="41">
        <v>0.23611111111111113</v>
      </c>
      <c r="F32" s="6">
        <v>15</v>
      </c>
      <c r="G32" s="60">
        <v>8.9</v>
      </c>
      <c r="H32" s="6">
        <v>27</v>
      </c>
      <c r="I32" s="7">
        <v>18</v>
      </c>
      <c r="J32" s="7">
        <v>30</v>
      </c>
      <c r="K32" s="6">
        <v>24</v>
      </c>
      <c r="L32" s="7">
        <v>37</v>
      </c>
      <c r="M32" s="6">
        <v>142</v>
      </c>
      <c r="N32" s="7">
        <v>16</v>
      </c>
      <c r="O32" s="6">
        <v>12</v>
      </c>
      <c r="P32" s="7">
        <v>29</v>
      </c>
      <c r="Q32" s="31">
        <f t="shared" si="0"/>
        <v>154</v>
      </c>
    </row>
    <row r="33" spans="1:17" x14ac:dyDescent="0.25">
      <c r="A33" s="70">
        <v>16</v>
      </c>
      <c r="B33" s="44" t="s">
        <v>354</v>
      </c>
      <c r="C33" s="2" t="s">
        <v>92</v>
      </c>
      <c r="D33" s="2">
        <v>12</v>
      </c>
      <c r="E33" s="41">
        <v>0.24027777777777778</v>
      </c>
      <c r="F33" s="6">
        <v>6</v>
      </c>
      <c r="G33" s="60">
        <v>8.4</v>
      </c>
      <c r="H33" s="6">
        <v>28</v>
      </c>
      <c r="I33" s="7">
        <v>0</v>
      </c>
      <c r="J33" s="7">
        <v>0</v>
      </c>
      <c r="K33" s="6">
        <v>32</v>
      </c>
      <c r="L33" s="7">
        <v>50</v>
      </c>
      <c r="M33" s="6">
        <v>170</v>
      </c>
      <c r="N33" s="7">
        <v>20</v>
      </c>
      <c r="O33" s="6">
        <v>0</v>
      </c>
      <c r="P33" s="7">
        <v>10</v>
      </c>
      <c r="Q33" s="31">
        <f t="shared" si="0"/>
        <v>114</v>
      </c>
    </row>
    <row r="34" spans="1:17" x14ac:dyDescent="0.25">
      <c r="A34" s="70">
        <v>17</v>
      </c>
      <c r="B34" s="44" t="s">
        <v>355</v>
      </c>
      <c r="C34" s="2" t="s">
        <v>91</v>
      </c>
      <c r="D34" s="2">
        <v>12</v>
      </c>
      <c r="E34" s="41">
        <v>0.22430555555555556</v>
      </c>
      <c r="F34" s="6">
        <v>19</v>
      </c>
      <c r="G34" s="60">
        <v>8.1</v>
      </c>
      <c r="H34" s="6">
        <v>53</v>
      </c>
      <c r="I34" s="7">
        <v>20</v>
      </c>
      <c r="J34" s="7">
        <v>34</v>
      </c>
      <c r="K34" s="6">
        <v>31</v>
      </c>
      <c r="L34" s="7">
        <v>54</v>
      </c>
      <c r="M34" s="6">
        <v>163</v>
      </c>
      <c r="N34" s="7">
        <v>26</v>
      </c>
      <c r="O34" s="6">
        <v>9</v>
      </c>
      <c r="P34" s="7">
        <v>20</v>
      </c>
      <c r="Q34" s="31">
        <f t="shared" si="0"/>
        <v>206</v>
      </c>
    </row>
    <row r="35" spans="1:17" x14ac:dyDescent="0.25">
      <c r="A35" s="70">
        <v>18</v>
      </c>
      <c r="B35" s="46" t="s">
        <v>356</v>
      </c>
      <c r="C35" s="2" t="s">
        <v>91</v>
      </c>
      <c r="D35" s="2">
        <v>12</v>
      </c>
      <c r="E35" s="41">
        <v>0.23194444444444443</v>
      </c>
      <c r="F35" s="6">
        <v>16</v>
      </c>
      <c r="G35" s="60">
        <v>8.1999999999999993</v>
      </c>
      <c r="H35" s="6">
        <v>50</v>
      </c>
      <c r="I35" s="7">
        <v>10</v>
      </c>
      <c r="J35" s="7">
        <v>14</v>
      </c>
      <c r="K35" s="6">
        <v>24</v>
      </c>
      <c r="L35" s="7">
        <v>37</v>
      </c>
      <c r="M35" s="6">
        <v>160</v>
      </c>
      <c r="N35" s="7">
        <v>25</v>
      </c>
      <c r="O35" s="6">
        <v>14</v>
      </c>
      <c r="P35" s="7">
        <v>35</v>
      </c>
      <c r="Q35" s="31">
        <f t="shared" si="0"/>
        <v>177</v>
      </c>
    </row>
    <row r="36" spans="1:17" x14ac:dyDescent="0.25">
      <c r="A36" s="70">
        <v>19</v>
      </c>
      <c r="B36" s="44" t="s">
        <v>357</v>
      </c>
      <c r="C36" s="2" t="s">
        <v>92</v>
      </c>
      <c r="D36" s="2">
        <v>12</v>
      </c>
      <c r="E36" s="41">
        <v>0.22708333333333333</v>
      </c>
      <c r="F36" s="6">
        <v>10</v>
      </c>
      <c r="G36" s="60">
        <v>8.6999999999999993</v>
      </c>
      <c r="H36" s="6">
        <v>20</v>
      </c>
      <c r="I36" s="7">
        <v>0</v>
      </c>
      <c r="J36" s="7">
        <v>0</v>
      </c>
      <c r="K36" s="6">
        <v>31</v>
      </c>
      <c r="L36" s="7">
        <v>47</v>
      </c>
      <c r="M36" s="6">
        <v>126</v>
      </c>
      <c r="N36" s="7">
        <v>3</v>
      </c>
      <c r="O36" s="6">
        <v>-10</v>
      </c>
      <c r="P36" s="7">
        <v>0</v>
      </c>
      <c r="Q36" s="31">
        <f t="shared" si="0"/>
        <v>80</v>
      </c>
    </row>
    <row r="37" spans="1:17" x14ac:dyDescent="0.25">
      <c r="A37" s="70">
        <v>20</v>
      </c>
      <c r="B37" s="44" t="s">
        <v>358</v>
      </c>
      <c r="C37" s="2" t="s">
        <v>91</v>
      </c>
      <c r="D37" s="2">
        <v>12</v>
      </c>
      <c r="E37" s="41">
        <v>0.24444444444444446</v>
      </c>
      <c r="F37" s="6">
        <v>12</v>
      </c>
      <c r="G37" s="60">
        <v>9.1999999999999993</v>
      </c>
      <c r="H37" s="6">
        <v>20</v>
      </c>
      <c r="I37" s="7">
        <v>15</v>
      </c>
      <c r="J37" s="7">
        <v>24</v>
      </c>
      <c r="K37" s="6">
        <v>24</v>
      </c>
      <c r="L37" s="7">
        <v>37</v>
      </c>
      <c r="M37" s="6">
        <v>131</v>
      </c>
      <c r="N37" s="7">
        <v>10</v>
      </c>
      <c r="O37" s="6">
        <v>5</v>
      </c>
      <c r="P37" s="7">
        <v>11</v>
      </c>
      <c r="Q37" s="31">
        <f t="shared" si="0"/>
        <v>114</v>
      </c>
    </row>
    <row r="38" spans="1:17" x14ac:dyDescent="0.25">
      <c r="A38" s="70">
        <v>21</v>
      </c>
      <c r="B38" s="44" t="s">
        <v>359</v>
      </c>
      <c r="C38" s="2" t="s">
        <v>92</v>
      </c>
      <c r="D38" s="2">
        <v>12</v>
      </c>
      <c r="E38" s="41">
        <v>0.25208333333333333</v>
      </c>
      <c r="F38" s="6">
        <v>3</v>
      </c>
      <c r="G38" s="60">
        <v>9.6999999999999993</v>
      </c>
      <c r="H38" s="6">
        <v>4</v>
      </c>
      <c r="I38" s="7">
        <v>0</v>
      </c>
      <c r="J38" s="7">
        <v>0</v>
      </c>
      <c r="K38" s="6">
        <v>18</v>
      </c>
      <c r="L38" s="7">
        <v>20</v>
      </c>
      <c r="M38" s="6">
        <v>122</v>
      </c>
      <c r="N38" s="7">
        <v>2</v>
      </c>
      <c r="O38" s="6">
        <v>10</v>
      </c>
      <c r="P38" s="7">
        <v>32</v>
      </c>
      <c r="Q38" s="31">
        <f t="shared" si="0"/>
        <v>61</v>
      </c>
    </row>
    <row r="39" spans="1:17" x14ac:dyDescent="0.25">
      <c r="A39" s="70">
        <v>22</v>
      </c>
      <c r="B39" s="44" t="s">
        <v>360</v>
      </c>
      <c r="C39" s="2" t="s">
        <v>91</v>
      </c>
      <c r="D39" s="2">
        <v>12</v>
      </c>
      <c r="E39" s="41">
        <v>0.25208333333333333</v>
      </c>
      <c r="F39" s="6">
        <v>9</v>
      </c>
      <c r="G39" s="60">
        <v>8.1</v>
      </c>
      <c r="H39" s="6">
        <v>53</v>
      </c>
      <c r="I39" s="7">
        <v>14</v>
      </c>
      <c r="J39" s="7">
        <v>22</v>
      </c>
      <c r="K39" s="6">
        <v>30</v>
      </c>
      <c r="L39" s="7">
        <v>52</v>
      </c>
      <c r="M39" s="6">
        <v>156</v>
      </c>
      <c r="N39" s="7">
        <v>23</v>
      </c>
      <c r="O39" s="6">
        <v>23</v>
      </c>
      <c r="P39" s="7">
        <v>35</v>
      </c>
      <c r="Q39" s="31">
        <f t="shared" si="0"/>
        <v>194</v>
      </c>
    </row>
    <row r="40" spans="1:17" x14ac:dyDescent="0.25">
      <c r="A40" s="70">
        <v>23</v>
      </c>
      <c r="B40" s="44" t="s">
        <v>361</v>
      </c>
      <c r="C40" s="2" t="s">
        <v>92</v>
      </c>
      <c r="D40" s="2">
        <v>12</v>
      </c>
      <c r="E40" s="41">
        <v>0.23263888888888887</v>
      </c>
      <c r="F40" s="6">
        <v>9</v>
      </c>
      <c r="G40" s="60">
        <v>8.1</v>
      </c>
      <c r="H40" s="6">
        <v>38</v>
      </c>
      <c r="I40" s="7">
        <v>3</v>
      </c>
      <c r="J40" s="7">
        <v>17</v>
      </c>
      <c r="K40" s="6">
        <v>35</v>
      </c>
      <c r="L40" s="7">
        <v>56</v>
      </c>
      <c r="M40" s="6">
        <v>156</v>
      </c>
      <c r="N40" s="7">
        <v>13</v>
      </c>
      <c r="O40" s="6">
        <v>-3</v>
      </c>
      <c r="P40" s="7">
        <v>4</v>
      </c>
      <c r="Q40" s="31">
        <f t="shared" si="0"/>
        <v>137</v>
      </c>
    </row>
    <row r="41" spans="1:17" x14ac:dyDescent="0.25">
      <c r="A41" s="70">
        <v>24</v>
      </c>
      <c r="B41" s="44" t="s">
        <v>362</v>
      </c>
      <c r="C41" s="2" t="s">
        <v>91</v>
      </c>
      <c r="D41" s="2">
        <v>12</v>
      </c>
      <c r="E41" s="98">
        <v>0.24652777777777779</v>
      </c>
      <c r="F41" s="6">
        <v>11</v>
      </c>
      <c r="G41" s="60">
        <v>9.3000000000000007</v>
      </c>
      <c r="H41" s="6">
        <v>18</v>
      </c>
      <c r="I41" s="7">
        <v>2</v>
      </c>
      <c r="J41" s="7">
        <v>2</v>
      </c>
      <c r="K41" s="6">
        <v>23</v>
      </c>
      <c r="L41" s="7">
        <v>35</v>
      </c>
      <c r="M41" s="6">
        <v>138</v>
      </c>
      <c r="N41" s="7">
        <v>14</v>
      </c>
      <c r="O41" s="6">
        <v>21</v>
      </c>
      <c r="P41" s="7">
        <v>54</v>
      </c>
      <c r="Q41" s="31">
        <f t="shared" si="0"/>
        <v>134</v>
      </c>
    </row>
    <row r="42" spans="1:17" x14ac:dyDescent="0.25">
      <c r="A42" s="70"/>
      <c r="B42" s="44" t="s">
        <v>363</v>
      </c>
      <c r="C42" s="47" t="s">
        <v>91</v>
      </c>
      <c r="D42" s="2">
        <v>12</v>
      </c>
      <c r="E42" s="98">
        <v>0.24305555555555555</v>
      </c>
      <c r="F42" s="6">
        <v>12</v>
      </c>
      <c r="G42" s="60">
        <v>9.1999999999999993</v>
      </c>
      <c r="H42" s="6">
        <v>20</v>
      </c>
      <c r="I42" s="7">
        <v>3</v>
      </c>
      <c r="J42" s="7">
        <v>3</v>
      </c>
      <c r="K42" s="6">
        <v>25</v>
      </c>
      <c r="L42" s="7">
        <v>39</v>
      </c>
      <c r="M42" s="6">
        <v>135</v>
      </c>
      <c r="N42" s="7">
        <v>12</v>
      </c>
      <c r="O42" s="6">
        <v>11</v>
      </c>
      <c r="P42" s="7">
        <v>26</v>
      </c>
      <c r="Q42" s="31">
        <f t="shared" si="0"/>
        <v>112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5.8479166666666673</v>
      </c>
      <c r="F48" s="17">
        <f t="shared" ref="F48:P48" si="1">SUM(F18:F47)</f>
        <v>295</v>
      </c>
      <c r="G48" s="61">
        <f t="shared" si="1"/>
        <v>215.89999999999992</v>
      </c>
      <c r="H48" s="17">
        <f>SUM(H18:H47)</f>
        <v>840</v>
      </c>
      <c r="I48" s="18">
        <f t="shared" si="1"/>
        <v>194</v>
      </c>
      <c r="J48" s="18">
        <f t="shared" si="1"/>
        <v>349</v>
      </c>
      <c r="K48" s="17">
        <f t="shared" si="1"/>
        <v>708</v>
      </c>
      <c r="L48" s="18">
        <f t="shared" si="1"/>
        <v>1074</v>
      </c>
      <c r="M48" s="17">
        <f t="shared" si="1"/>
        <v>3808</v>
      </c>
      <c r="N48" s="18">
        <f t="shared" si="1"/>
        <v>425</v>
      </c>
      <c r="O48" s="17">
        <f t="shared" si="1"/>
        <v>232</v>
      </c>
      <c r="P48" s="18">
        <f t="shared" si="1"/>
        <v>654</v>
      </c>
      <c r="Q48" s="31">
        <f t="shared" si="0"/>
        <v>3637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0.23391666666666669</v>
      </c>
      <c r="F49" s="19">
        <f>SUM(F18:F47)/$F13</f>
        <v>11.8</v>
      </c>
      <c r="G49" s="62">
        <f>SUM(G18:G47)/$F13</f>
        <v>8.6359999999999975</v>
      </c>
      <c r="H49" s="19">
        <f>SUM(H18:H47)/$F13</f>
        <v>33.6</v>
      </c>
      <c r="I49" s="19">
        <f t="shared" ref="I49:P49" si="2">SUM(I18:I47)/$F13</f>
        <v>7.76</v>
      </c>
      <c r="J49" s="19">
        <f t="shared" si="2"/>
        <v>13.96</v>
      </c>
      <c r="K49" s="19">
        <f t="shared" si="2"/>
        <v>28.32</v>
      </c>
      <c r="L49" s="19">
        <f t="shared" si="2"/>
        <v>42.96</v>
      </c>
      <c r="M49" s="19">
        <f t="shared" si="2"/>
        <v>152.32</v>
      </c>
      <c r="N49" s="19">
        <f t="shared" si="2"/>
        <v>17</v>
      </c>
      <c r="O49" s="19">
        <f t="shared" si="2"/>
        <v>9.2799999999999994</v>
      </c>
      <c r="P49" s="19">
        <f t="shared" si="2"/>
        <v>26.16</v>
      </c>
      <c r="Q49" s="19">
        <f>SUM(Q18:Q47)/$F13/6</f>
        <v>24.246666666666666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C2A010"/>
    <pageSetUpPr fitToPage="1"/>
  </sheetPr>
  <dimension ref="A1:S56"/>
  <sheetViews>
    <sheetView view="pageBreakPreview" zoomScale="80" zoomScaleNormal="70" workbookViewId="0">
      <selection activeCell="P42" sqref="P42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1.4257812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0.88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364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25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365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268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22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59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366</v>
      </c>
      <c r="C18" s="2" t="s">
        <v>91</v>
      </c>
      <c r="D18" s="2">
        <v>12</v>
      </c>
      <c r="E18" s="41">
        <v>0.25</v>
      </c>
      <c r="F18" s="6">
        <v>4</v>
      </c>
      <c r="G18" s="60">
        <v>8.6999999999999993</v>
      </c>
      <c r="H18" s="4">
        <v>33</v>
      </c>
      <c r="I18" s="5">
        <v>19</v>
      </c>
      <c r="J18" s="5">
        <v>32</v>
      </c>
      <c r="K18" s="4">
        <v>28</v>
      </c>
      <c r="L18" s="5">
        <v>47</v>
      </c>
      <c r="M18" s="4">
        <v>162</v>
      </c>
      <c r="N18" s="5">
        <v>26</v>
      </c>
      <c r="O18" s="4">
        <v>19</v>
      </c>
      <c r="P18" s="5">
        <v>50</v>
      </c>
      <c r="Q18" s="31">
        <f>(F18+H18+J18+L18+N18+P18)</f>
        <v>192</v>
      </c>
    </row>
    <row r="19" spans="1:17" x14ac:dyDescent="0.25">
      <c r="A19" s="69">
        <v>2</v>
      </c>
      <c r="B19" s="44" t="s">
        <v>367</v>
      </c>
      <c r="C19" s="2" t="s">
        <v>91</v>
      </c>
      <c r="D19" s="2">
        <v>12</v>
      </c>
      <c r="E19" s="41">
        <v>0.25694444444444448</v>
      </c>
      <c r="F19" s="4">
        <v>8</v>
      </c>
      <c r="G19" s="60">
        <v>8</v>
      </c>
      <c r="H19" s="6">
        <v>55</v>
      </c>
      <c r="I19" s="7">
        <v>19</v>
      </c>
      <c r="J19" s="7">
        <v>32</v>
      </c>
      <c r="K19" s="6">
        <v>30</v>
      </c>
      <c r="L19" s="7">
        <v>52</v>
      </c>
      <c r="M19" s="6">
        <v>175</v>
      </c>
      <c r="N19" s="7">
        <v>32</v>
      </c>
      <c r="O19" s="6">
        <v>10</v>
      </c>
      <c r="P19" s="7">
        <v>23</v>
      </c>
      <c r="Q19" s="31">
        <f t="shared" ref="Q19:Q48" si="0">(F19+H19+J19+L19+N19+P19)</f>
        <v>202</v>
      </c>
    </row>
    <row r="20" spans="1:17" x14ac:dyDescent="0.25">
      <c r="A20" s="69">
        <v>3</v>
      </c>
      <c r="B20" s="44" t="s">
        <v>368</v>
      </c>
      <c r="C20" s="2" t="s">
        <v>92</v>
      </c>
      <c r="D20" s="2">
        <v>12</v>
      </c>
      <c r="E20" s="41">
        <v>0.19652777777777777</v>
      </c>
      <c r="F20" s="6">
        <v>14</v>
      </c>
      <c r="G20" s="60">
        <v>7.3</v>
      </c>
      <c r="H20" s="6">
        <v>61</v>
      </c>
      <c r="I20" s="7">
        <v>7</v>
      </c>
      <c r="J20" s="7">
        <v>33</v>
      </c>
      <c r="K20" s="6">
        <v>34</v>
      </c>
      <c r="L20" s="7">
        <v>54</v>
      </c>
      <c r="M20" s="6">
        <v>205</v>
      </c>
      <c r="N20" s="7">
        <v>40</v>
      </c>
      <c r="O20" s="6">
        <v>-5</v>
      </c>
      <c r="P20" s="7">
        <v>1</v>
      </c>
      <c r="Q20" s="31">
        <f t="shared" si="0"/>
        <v>203</v>
      </c>
    </row>
    <row r="21" spans="1:17" x14ac:dyDescent="0.25">
      <c r="A21" s="69">
        <v>4</v>
      </c>
      <c r="B21" s="44" t="s">
        <v>369</v>
      </c>
      <c r="C21" s="2" t="s">
        <v>92</v>
      </c>
      <c r="D21" s="2">
        <v>12</v>
      </c>
      <c r="E21" s="41">
        <v>0.24930555555555556</v>
      </c>
      <c r="F21" s="6">
        <v>10</v>
      </c>
      <c r="G21" s="60">
        <v>7.8</v>
      </c>
      <c r="H21" s="6">
        <v>50</v>
      </c>
      <c r="I21" s="7">
        <v>8</v>
      </c>
      <c r="J21" s="7">
        <v>37</v>
      </c>
      <c r="K21" s="6">
        <v>29</v>
      </c>
      <c r="L21" s="7">
        <v>42</v>
      </c>
      <c r="M21" s="6">
        <v>200</v>
      </c>
      <c r="N21" s="7">
        <v>35</v>
      </c>
      <c r="O21" s="6">
        <v>2</v>
      </c>
      <c r="P21" s="7">
        <v>14</v>
      </c>
      <c r="Q21" s="31">
        <f t="shared" si="0"/>
        <v>188</v>
      </c>
    </row>
    <row r="22" spans="1:17" x14ac:dyDescent="0.25">
      <c r="A22" s="69">
        <v>5</v>
      </c>
      <c r="B22" s="44" t="s">
        <v>370</v>
      </c>
      <c r="C22" s="2" t="s">
        <v>91</v>
      </c>
      <c r="D22" s="2">
        <v>12</v>
      </c>
      <c r="E22" s="41">
        <v>0.20833333333333334</v>
      </c>
      <c r="F22" s="6">
        <v>17</v>
      </c>
      <c r="G22" s="60">
        <v>7.9</v>
      </c>
      <c r="H22" s="6">
        <v>57</v>
      </c>
      <c r="I22" s="7">
        <v>19</v>
      </c>
      <c r="J22" s="7">
        <v>32</v>
      </c>
      <c r="K22" s="6">
        <v>28</v>
      </c>
      <c r="L22" s="7">
        <v>50</v>
      </c>
      <c r="M22" s="6">
        <v>156</v>
      </c>
      <c r="N22" s="7">
        <v>23</v>
      </c>
      <c r="O22" s="6">
        <v>17</v>
      </c>
      <c r="P22" s="7">
        <v>44</v>
      </c>
      <c r="Q22" s="31">
        <f t="shared" si="0"/>
        <v>223</v>
      </c>
    </row>
    <row r="23" spans="1:17" x14ac:dyDescent="0.25">
      <c r="A23" s="69">
        <v>6</v>
      </c>
      <c r="B23" s="44" t="s">
        <v>371</v>
      </c>
      <c r="C23" s="2" t="s">
        <v>92</v>
      </c>
      <c r="D23" s="2">
        <v>12</v>
      </c>
      <c r="E23" s="41">
        <v>0.20833333333333334</v>
      </c>
      <c r="F23" s="6">
        <v>17</v>
      </c>
      <c r="G23" s="60">
        <v>7.6</v>
      </c>
      <c r="H23" s="6">
        <v>66</v>
      </c>
      <c r="I23" s="7">
        <v>0</v>
      </c>
      <c r="J23" s="7">
        <v>0</v>
      </c>
      <c r="K23" s="6">
        <v>29</v>
      </c>
      <c r="L23" s="7">
        <v>42</v>
      </c>
      <c r="M23" s="6">
        <v>180</v>
      </c>
      <c r="N23" s="7">
        <v>25</v>
      </c>
      <c r="O23" s="6">
        <v>4</v>
      </c>
      <c r="P23" s="7">
        <v>18</v>
      </c>
      <c r="Q23" s="31">
        <f t="shared" si="0"/>
        <v>168</v>
      </c>
    </row>
    <row r="24" spans="1:17" x14ac:dyDescent="0.25">
      <c r="A24" s="69">
        <v>7</v>
      </c>
      <c r="B24" s="44" t="s">
        <v>372</v>
      </c>
      <c r="C24" s="2" t="s">
        <v>92</v>
      </c>
      <c r="D24" s="2">
        <v>12</v>
      </c>
      <c r="E24" s="41">
        <v>0.25</v>
      </c>
      <c r="F24" s="6">
        <v>10</v>
      </c>
      <c r="G24" s="60">
        <v>9.3000000000000007</v>
      </c>
      <c r="H24" s="6">
        <v>8</v>
      </c>
      <c r="I24" s="7">
        <v>0</v>
      </c>
      <c r="J24" s="7">
        <v>0</v>
      </c>
      <c r="K24" s="6">
        <v>31</v>
      </c>
      <c r="L24" s="7">
        <v>47</v>
      </c>
      <c r="M24" s="6">
        <v>157</v>
      </c>
      <c r="N24" s="7">
        <v>14</v>
      </c>
      <c r="O24" s="6">
        <v>6</v>
      </c>
      <c r="P24" s="7">
        <v>22</v>
      </c>
      <c r="Q24" s="31">
        <f t="shared" si="0"/>
        <v>101</v>
      </c>
    </row>
    <row r="25" spans="1:17" x14ac:dyDescent="0.25">
      <c r="A25" s="69">
        <v>8</v>
      </c>
      <c r="B25" s="44" t="s">
        <v>373</v>
      </c>
      <c r="C25" s="2" t="s">
        <v>91</v>
      </c>
      <c r="D25" s="2">
        <v>12</v>
      </c>
      <c r="E25" s="41">
        <v>0.23819444444444446</v>
      </c>
      <c r="F25" s="6">
        <v>14</v>
      </c>
      <c r="G25" s="60">
        <v>9</v>
      </c>
      <c r="H25" s="6">
        <v>24</v>
      </c>
      <c r="I25" s="7">
        <v>5</v>
      </c>
      <c r="J25" s="7">
        <v>5</v>
      </c>
      <c r="K25" s="6">
        <v>23</v>
      </c>
      <c r="L25" s="7">
        <v>35</v>
      </c>
      <c r="M25" s="6">
        <v>136</v>
      </c>
      <c r="N25" s="7">
        <v>13</v>
      </c>
      <c r="O25" s="6">
        <v>-12</v>
      </c>
      <c r="P25" s="7">
        <v>0</v>
      </c>
      <c r="Q25" s="31">
        <f t="shared" si="0"/>
        <v>91</v>
      </c>
    </row>
    <row r="26" spans="1:17" x14ac:dyDescent="0.25">
      <c r="A26" s="69">
        <v>9</v>
      </c>
      <c r="B26" s="44" t="s">
        <v>374</v>
      </c>
      <c r="C26" s="2" t="s">
        <v>91</v>
      </c>
      <c r="D26" s="2">
        <v>12</v>
      </c>
      <c r="E26" s="41">
        <v>0.23819444444444446</v>
      </c>
      <c r="F26" s="6">
        <v>14</v>
      </c>
      <c r="G26" s="60">
        <v>8.5</v>
      </c>
      <c r="H26" s="6">
        <v>39</v>
      </c>
      <c r="I26" s="7">
        <v>20</v>
      </c>
      <c r="J26" s="7">
        <v>34</v>
      </c>
      <c r="K26" s="6">
        <v>24</v>
      </c>
      <c r="L26" s="7">
        <v>37</v>
      </c>
      <c r="M26" s="6">
        <v>145</v>
      </c>
      <c r="N26" s="7">
        <v>17</v>
      </c>
      <c r="O26" s="6">
        <v>21</v>
      </c>
      <c r="P26" s="7">
        <v>31</v>
      </c>
      <c r="Q26" s="31">
        <f t="shared" si="0"/>
        <v>172</v>
      </c>
    </row>
    <row r="27" spans="1:17" x14ac:dyDescent="0.25">
      <c r="A27" s="69">
        <v>10</v>
      </c>
      <c r="B27" s="44" t="s">
        <v>375</v>
      </c>
      <c r="C27" s="2" t="s">
        <v>91</v>
      </c>
      <c r="D27" s="2">
        <v>12</v>
      </c>
      <c r="E27" s="41">
        <v>0.23611111111111113</v>
      </c>
      <c r="F27" s="6">
        <v>8</v>
      </c>
      <c r="G27" s="60">
        <v>8.3000000000000007</v>
      </c>
      <c r="H27" s="6">
        <v>46</v>
      </c>
      <c r="I27" s="7">
        <v>20</v>
      </c>
      <c r="J27" s="7">
        <v>34</v>
      </c>
      <c r="K27" s="6">
        <v>33</v>
      </c>
      <c r="L27" s="7">
        <v>58</v>
      </c>
      <c r="M27" s="6">
        <v>160</v>
      </c>
      <c r="N27" s="7">
        <v>25</v>
      </c>
      <c r="O27" s="6">
        <v>17</v>
      </c>
      <c r="P27" s="7">
        <v>23</v>
      </c>
      <c r="Q27" s="31">
        <f t="shared" si="0"/>
        <v>194</v>
      </c>
    </row>
    <row r="28" spans="1:17" x14ac:dyDescent="0.25">
      <c r="A28" s="69">
        <v>11</v>
      </c>
      <c r="B28" s="44" t="s">
        <v>376</v>
      </c>
      <c r="C28" s="2" t="s">
        <v>91</v>
      </c>
      <c r="D28" s="2">
        <v>12</v>
      </c>
      <c r="E28" s="41"/>
      <c r="F28" s="6"/>
      <c r="G28" s="60"/>
      <c r="H28" s="6"/>
      <c r="I28" s="7"/>
      <c r="J28" s="7"/>
      <c r="K28" s="6"/>
      <c r="L28" s="7"/>
      <c r="M28" s="6"/>
      <c r="N28" s="7"/>
      <c r="O28" s="6"/>
      <c r="P28" s="7"/>
      <c r="Q28" s="31">
        <f t="shared" si="0"/>
        <v>0</v>
      </c>
    </row>
    <row r="29" spans="1:17" x14ac:dyDescent="0.25">
      <c r="A29" s="69">
        <v>12</v>
      </c>
      <c r="B29" s="45" t="s">
        <v>377</v>
      </c>
      <c r="C29" s="2" t="s">
        <v>91</v>
      </c>
      <c r="D29" s="2">
        <v>12</v>
      </c>
      <c r="E29" s="41">
        <v>0.22777777777777777</v>
      </c>
      <c r="F29" s="6">
        <v>10</v>
      </c>
      <c r="G29" s="60">
        <v>9.3000000000000007</v>
      </c>
      <c r="H29" s="6">
        <v>18</v>
      </c>
      <c r="I29" s="7">
        <v>10</v>
      </c>
      <c r="J29" s="7">
        <v>14</v>
      </c>
      <c r="K29" s="6">
        <v>21</v>
      </c>
      <c r="L29" s="7">
        <v>31</v>
      </c>
      <c r="M29" s="6">
        <v>123</v>
      </c>
      <c r="N29" s="7">
        <v>6</v>
      </c>
      <c r="O29" s="6">
        <v>13</v>
      </c>
      <c r="P29" s="7">
        <v>32</v>
      </c>
      <c r="Q29" s="31">
        <f t="shared" si="0"/>
        <v>111</v>
      </c>
    </row>
    <row r="30" spans="1:17" x14ac:dyDescent="0.25">
      <c r="A30" s="69">
        <v>13</v>
      </c>
      <c r="B30" s="44" t="s">
        <v>378</v>
      </c>
      <c r="C30" s="2" t="s">
        <v>91</v>
      </c>
      <c r="D30" s="2">
        <v>12</v>
      </c>
      <c r="E30" s="41">
        <v>0.20555555555555557</v>
      </c>
      <c r="F30" s="6">
        <v>18</v>
      </c>
      <c r="G30" s="60">
        <v>8.6999999999999993</v>
      </c>
      <c r="H30" s="6">
        <v>33</v>
      </c>
      <c r="I30" s="7">
        <v>19</v>
      </c>
      <c r="J30" s="7">
        <v>32</v>
      </c>
      <c r="K30" s="6">
        <v>24</v>
      </c>
      <c r="L30" s="7">
        <v>37</v>
      </c>
      <c r="M30" s="6">
        <v>135</v>
      </c>
      <c r="N30" s="7">
        <v>12</v>
      </c>
      <c r="O30" s="6">
        <v>21</v>
      </c>
      <c r="P30" s="7">
        <v>31</v>
      </c>
      <c r="Q30" s="31">
        <f t="shared" si="0"/>
        <v>163</v>
      </c>
    </row>
    <row r="31" spans="1:17" x14ac:dyDescent="0.25">
      <c r="A31" s="70">
        <v>14</v>
      </c>
      <c r="B31" s="44" t="s">
        <v>379</v>
      </c>
      <c r="C31" s="2" t="s">
        <v>91</v>
      </c>
      <c r="D31" s="2">
        <v>12</v>
      </c>
      <c r="E31" s="41">
        <v>0.23819444444444446</v>
      </c>
      <c r="F31" s="6">
        <v>14</v>
      </c>
      <c r="G31" s="60">
        <v>8.6999999999999993</v>
      </c>
      <c r="H31" s="6">
        <v>33</v>
      </c>
      <c r="I31" s="7">
        <v>14</v>
      </c>
      <c r="J31" s="7">
        <v>22</v>
      </c>
      <c r="K31" s="6">
        <v>27</v>
      </c>
      <c r="L31" s="7">
        <v>44</v>
      </c>
      <c r="M31" s="6">
        <v>130</v>
      </c>
      <c r="N31" s="7">
        <v>10</v>
      </c>
      <c r="O31" s="6">
        <v>5</v>
      </c>
      <c r="P31" s="7">
        <v>11</v>
      </c>
      <c r="Q31" s="31">
        <f t="shared" si="0"/>
        <v>134</v>
      </c>
    </row>
    <row r="32" spans="1:17" x14ac:dyDescent="0.25">
      <c r="A32" s="70">
        <v>15</v>
      </c>
      <c r="B32" s="44" t="s">
        <v>380</v>
      </c>
      <c r="C32" s="2" t="s">
        <v>91</v>
      </c>
      <c r="D32" s="2">
        <v>12</v>
      </c>
      <c r="E32" s="41">
        <v>0.23611111111111113</v>
      </c>
      <c r="F32" s="6">
        <v>15</v>
      </c>
      <c r="G32" s="60">
        <v>8.5</v>
      </c>
      <c r="H32" s="6">
        <v>39</v>
      </c>
      <c r="I32" s="7">
        <v>7</v>
      </c>
      <c r="J32" s="7">
        <v>8</v>
      </c>
      <c r="K32" s="6">
        <v>15</v>
      </c>
      <c r="L32" s="7">
        <v>19</v>
      </c>
      <c r="M32" s="6">
        <v>164</v>
      </c>
      <c r="N32" s="7">
        <v>27</v>
      </c>
      <c r="O32" s="6">
        <v>19</v>
      </c>
      <c r="P32" s="7">
        <v>50</v>
      </c>
      <c r="Q32" s="31">
        <f t="shared" si="0"/>
        <v>158</v>
      </c>
    </row>
    <row r="33" spans="1:17" x14ac:dyDescent="0.25">
      <c r="A33" s="70">
        <v>16</v>
      </c>
      <c r="B33" s="44" t="s">
        <v>381</v>
      </c>
      <c r="C33" s="2" t="s">
        <v>92</v>
      </c>
      <c r="D33" s="2">
        <v>12</v>
      </c>
      <c r="E33" s="41">
        <v>0.24027777777777778</v>
      </c>
      <c r="F33" s="6">
        <v>6</v>
      </c>
      <c r="G33" s="60">
        <v>7.5</v>
      </c>
      <c r="H33" s="6">
        <v>57</v>
      </c>
      <c r="I33" s="7">
        <v>2</v>
      </c>
      <c r="J33" s="7">
        <v>13</v>
      </c>
      <c r="K33" s="6">
        <v>29</v>
      </c>
      <c r="L33" s="7">
        <v>42</v>
      </c>
      <c r="M33" s="6">
        <v>174</v>
      </c>
      <c r="N33" s="7">
        <v>22</v>
      </c>
      <c r="O33" s="6">
        <v>6</v>
      </c>
      <c r="P33" s="7">
        <v>22</v>
      </c>
      <c r="Q33" s="31">
        <f t="shared" si="0"/>
        <v>162</v>
      </c>
    </row>
    <row r="34" spans="1:17" x14ac:dyDescent="0.25">
      <c r="A34" s="70">
        <v>17</v>
      </c>
      <c r="B34" s="44" t="s">
        <v>382</v>
      </c>
      <c r="C34" s="2" t="s">
        <v>92</v>
      </c>
      <c r="D34" s="2">
        <v>12</v>
      </c>
      <c r="E34" s="41">
        <v>0.22430555555555556</v>
      </c>
      <c r="F34" s="6">
        <v>19</v>
      </c>
      <c r="G34" s="60">
        <v>8.6</v>
      </c>
      <c r="H34" s="6">
        <v>36</v>
      </c>
      <c r="I34" s="7">
        <v>0</v>
      </c>
      <c r="J34" s="7">
        <v>0</v>
      </c>
      <c r="K34" s="6">
        <v>25</v>
      </c>
      <c r="L34" s="7">
        <v>39</v>
      </c>
      <c r="M34" s="6">
        <v>147</v>
      </c>
      <c r="N34" s="7">
        <v>18</v>
      </c>
      <c r="O34" s="6">
        <v>-10</v>
      </c>
      <c r="P34" s="7">
        <v>0</v>
      </c>
      <c r="Q34" s="31">
        <f t="shared" si="0"/>
        <v>112</v>
      </c>
    </row>
    <row r="35" spans="1:17" x14ac:dyDescent="0.25">
      <c r="A35" s="70">
        <v>18</v>
      </c>
      <c r="B35" s="46" t="s">
        <v>383</v>
      </c>
      <c r="C35" s="2" t="s">
        <v>92</v>
      </c>
      <c r="D35" s="2">
        <v>12</v>
      </c>
      <c r="E35" s="41">
        <v>0.23194444444444443</v>
      </c>
      <c r="F35" s="6">
        <v>16</v>
      </c>
      <c r="G35" s="60">
        <v>8.1999999999999993</v>
      </c>
      <c r="H35" s="6">
        <v>34</v>
      </c>
      <c r="I35" s="7">
        <v>0</v>
      </c>
      <c r="J35" s="7">
        <v>0</v>
      </c>
      <c r="K35" s="6">
        <v>30</v>
      </c>
      <c r="L35" s="7">
        <v>44</v>
      </c>
      <c r="M35" s="6">
        <v>160</v>
      </c>
      <c r="N35" s="7">
        <v>15</v>
      </c>
      <c r="O35" s="6">
        <v>-4</v>
      </c>
      <c r="P35" s="7">
        <v>2</v>
      </c>
      <c r="Q35" s="31">
        <f t="shared" si="0"/>
        <v>111</v>
      </c>
    </row>
    <row r="36" spans="1:17" x14ac:dyDescent="0.25">
      <c r="A36" s="70">
        <v>19</v>
      </c>
      <c r="B36" s="44" t="s">
        <v>384</v>
      </c>
      <c r="C36" s="2" t="s">
        <v>92</v>
      </c>
      <c r="D36" s="2">
        <v>12</v>
      </c>
      <c r="E36" s="41">
        <v>0.22708333333333333</v>
      </c>
      <c r="F36" s="6">
        <v>10</v>
      </c>
      <c r="G36" s="60">
        <v>7.3</v>
      </c>
      <c r="H36" s="6">
        <v>61</v>
      </c>
      <c r="I36" s="7">
        <v>2</v>
      </c>
      <c r="J36" s="7">
        <v>13</v>
      </c>
      <c r="K36" s="6">
        <v>25</v>
      </c>
      <c r="L36" s="7">
        <v>34</v>
      </c>
      <c r="M36" s="6">
        <v>205</v>
      </c>
      <c r="N36" s="7">
        <v>40</v>
      </c>
      <c r="O36" s="6">
        <v>14</v>
      </c>
      <c r="P36" s="7">
        <v>46</v>
      </c>
      <c r="Q36" s="31">
        <f t="shared" si="0"/>
        <v>204</v>
      </c>
    </row>
    <row r="37" spans="1:17" x14ac:dyDescent="0.25">
      <c r="A37" s="70">
        <v>20</v>
      </c>
      <c r="B37" s="44" t="s">
        <v>385</v>
      </c>
      <c r="C37" s="2" t="s">
        <v>91</v>
      </c>
      <c r="D37" s="2">
        <v>12</v>
      </c>
      <c r="E37" s="41"/>
      <c r="F37" s="6"/>
      <c r="G37" s="60"/>
      <c r="H37" s="6"/>
      <c r="I37" s="7"/>
      <c r="J37" s="7"/>
      <c r="K37" s="6"/>
      <c r="L37" s="7"/>
      <c r="M37" s="6"/>
      <c r="N37" s="7"/>
      <c r="O37" s="6"/>
      <c r="P37" s="7"/>
      <c r="Q37" s="31">
        <f t="shared" si="0"/>
        <v>0</v>
      </c>
    </row>
    <row r="38" spans="1:17" x14ac:dyDescent="0.25">
      <c r="A38" s="70">
        <v>21</v>
      </c>
      <c r="B38" s="44" t="s">
        <v>386</v>
      </c>
      <c r="C38" s="2" t="s">
        <v>91</v>
      </c>
      <c r="D38" s="2">
        <v>12</v>
      </c>
      <c r="E38" s="41">
        <v>0.25208333333333333</v>
      </c>
      <c r="F38" s="6">
        <v>3</v>
      </c>
      <c r="G38" s="60">
        <v>7.6</v>
      </c>
      <c r="H38" s="6">
        <v>63</v>
      </c>
      <c r="I38" s="7">
        <v>19</v>
      </c>
      <c r="J38" s="7">
        <v>32</v>
      </c>
      <c r="K38" s="6">
        <v>25</v>
      </c>
      <c r="L38" s="7">
        <v>39</v>
      </c>
      <c r="M38" s="6">
        <v>195</v>
      </c>
      <c r="N38" s="7">
        <v>45</v>
      </c>
      <c r="O38" s="6">
        <v>20</v>
      </c>
      <c r="P38" s="7">
        <v>52</v>
      </c>
      <c r="Q38" s="31">
        <f t="shared" si="0"/>
        <v>234</v>
      </c>
    </row>
    <row r="39" spans="1:17" x14ac:dyDescent="0.25">
      <c r="A39" s="70">
        <v>22</v>
      </c>
      <c r="B39" s="44" t="s">
        <v>387</v>
      </c>
      <c r="C39" s="2" t="s">
        <v>92</v>
      </c>
      <c r="D39" s="2">
        <v>12</v>
      </c>
      <c r="E39" s="41">
        <v>0.25208333333333333</v>
      </c>
      <c r="F39" s="6">
        <v>9</v>
      </c>
      <c r="G39" s="60">
        <v>7.8</v>
      </c>
      <c r="H39" s="6">
        <v>50</v>
      </c>
      <c r="I39" s="7">
        <v>0</v>
      </c>
      <c r="J39" s="7">
        <v>0</v>
      </c>
      <c r="K39" s="6">
        <v>30</v>
      </c>
      <c r="L39" s="7">
        <v>44</v>
      </c>
      <c r="M39" s="6">
        <v>187</v>
      </c>
      <c r="N39" s="7">
        <v>28</v>
      </c>
      <c r="O39" s="6">
        <v>16</v>
      </c>
      <c r="P39" s="7">
        <v>53</v>
      </c>
      <c r="Q39" s="31">
        <f t="shared" si="0"/>
        <v>184</v>
      </c>
    </row>
    <row r="40" spans="1:17" x14ac:dyDescent="0.25">
      <c r="A40" s="70">
        <v>23</v>
      </c>
      <c r="B40" s="44" t="s">
        <v>388</v>
      </c>
      <c r="C40" s="2" t="s">
        <v>91</v>
      </c>
      <c r="D40" s="2">
        <v>12</v>
      </c>
      <c r="E40" s="41">
        <v>0.23263888888888887</v>
      </c>
      <c r="F40" s="6">
        <v>9</v>
      </c>
      <c r="G40" s="60">
        <v>8.4</v>
      </c>
      <c r="H40" s="6">
        <v>28</v>
      </c>
      <c r="I40" s="7">
        <v>4</v>
      </c>
      <c r="J40" s="7">
        <v>4</v>
      </c>
      <c r="K40" s="6">
        <v>23</v>
      </c>
      <c r="L40" s="7">
        <v>35</v>
      </c>
      <c r="M40" s="6">
        <v>112</v>
      </c>
      <c r="N40" s="7">
        <v>2</v>
      </c>
      <c r="O40" s="6">
        <v>-3</v>
      </c>
      <c r="P40" s="7">
        <v>1</v>
      </c>
      <c r="Q40" s="31">
        <f t="shared" si="0"/>
        <v>79</v>
      </c>
    </row>
    <row r="41" spans="1:17" x14ac:dyDescent="0.25">
      <c r="A41" s="70">
        <v>24</v>
      </c>
      <c r="B41" s="44" t="s">
        <v>389</v>
      </c>
      <c r="C41" s="2" t="s">
        <v>91</v>
      </c>
      <c r="D41" s="2">
        <v>12</v>
      </c>
      <c r="E41" s="98">
        <v>0.24652777777777779</v>
      </c>
      <c r="F41" s="6">
        <v>11</v>
      </c>
      <c r="G41" s="60">
        <v>8.4</v>
      </c>
      <c r="H41" s="6">
        <v>28</v>
      </c>
      <c r="I41" s="7">
        <v>19</v>
      </c>
      <c r="J41" s="7">
        <v>32</v>
      </c>
      <c r="K41" s="6">
        <v>29</v>
      </c>
      <c r="L41" s="7">
        <v>50</v>
      </c>
      <c r="M41" s="6">
        <v>180</v>
      </c>
      <c r="N41" s="7">
        <v>35</v>
      </c>
      <c r="O41" s="6">
        <v>8</v>
      </c>
      <c r="P41" s="7">
        <v>17</v>
      </c>
      <c r="Q41" s="31">
        <f t="shared" si="0"/>
        <v>173</v>
      </c>
    </row>
    <row r="42" spans="1:17" x14ac:dyDescent="0.25">
      <c r="A42" s="70"/>
      <c r="B42" s="44" t="s">
        <v>432</v>
      </c>
      <c r="C42" s="47" t="s">
        <v>92</v>
      </c>
      <c r="D42" s="2">
        <v>12</v>
      </c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5.146527777777778</v>
      </c>
      <c r="F48" s="17">
        <f t="shared" ref="F48:P48" si="1">SUM(F18:F47)</f>
        <v>256</v>
      </c>
      <c r="G48" s="61">
        <f t="shared" si="1"/>
        <v>181.40000000000003</v>
      </c>
      <c r="H48" s="17">
        <f>SUM(H18:H47)</f>
        <v>919</v>
      </c>
      <c r="I48" s="18">
        <f t="shared" si="1"/>
        <v>213</v>
      </c>
      <c r="J48" s="18">
        <f t="shared" si="1"/>
        <v>409</v>
      </c>
      <c r="K48" s="17">
        <f t="shared" si="1"/>
        <v>592</v>
      </c>
      <c r="L48" s="18">
        <f t="shared" si="1"/>
        <v>922</v>
      </c>
      <c r="M48" s="17">
        <f t="shared" si="1"/>
        <v>3588</v>
      </c>
      <c r="N48" s="18">
        <f t="shared" si="1"/>
        <v>510</v>
      </c>
      <c r="O48" s="17">
        <f t="shared" si="1"/>
        <v>184</v>
      </c>
      <c r="P48" s="18">
        <f t="shared" si="1"/>
        <v>543</v>
      </c>
      <c r="Q48" s="31">
        <f t="shared" si="0"/>
        <v>3559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0.23393308080808081</v>
      </c>
      <c r="F49" s="19">
        <f>SUM(F18:F47)/$F13</f>
        <v>11.636363636363637</v>
      </c>
      <c r="G49" s="62">
        <f>SUM(G18:G47)/$F13</f>
        <v>8.2454545454545478</v>
      </c>
      <c r="H49" s="19">
        <f>SUM(H18:H47)/$F13</f>
        <v>41.772727272727273</v>
      </c>
      <c r="I49" s="19">
        <f t="shared" ref="I49:P49" si="2">SUM(I18:I47)/$F13</f>
        <v>9.6818181818181817</v>
      </c>
      <c r="J49" s="19">
        <f t="shared" si="2"/>
        <v>18.59090909090909</v>
      </c>
      <c r="K49" s="19">
        <f t="shared" si="2"/>
        <v>26.90909090909091</v>
      </c>
      <c r="L49" s="19">
        <f t="shared" si="2"/>
        <v>41.909090909090907</v>
      </c>
      <c r="M49" s="19">
        <f t="shared" si="2"/>
        <v>163.09090909090909</v>
      </c>
      <c r="N49" s="19">
        <f t="shared" si="2"/>
        <v>23.181818181818183</v>
      </c>
      <c r="O49" s="19">
        <f t="shared" si="2"/>
        <v>8.3636363636363633</v>
      </c>
      <c r="P49" s="19">
        <f t="shared" si="2"/>
        <v>24.681818181818183</v>
      </c>
      <c r="Q49" s="19">
        <f>SUM(Q18:Q47)/$F13/6</f>
        <v>26.962121212121215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P10:R10"/>
    <mergeCell ref="J13:Q13"/>
    <mergeCell ref="O16:P16"/>
    <mergeCell ref="Q16:Q17"/>
    <mergeCell ref="D6:F6"/>
    <mergeCell ref="A12:F12"/>
    <mergeCell ref="P12:R12"/>
    <mergeCell ref="E15:Q15"/>
    <mergeCell ref="A1:S1"/>
    <mergeCell ref="A2:S2"/>
    <mergeCell ref="A3:S3"/>
    <mergeCell ref="J5:Q5"/>
    <mergeCell ref="P8:R8"/>
    <mergeCell ref="A49:B49"/>
    <mergeCell ref="K16:L16"/>
    <mergeCell ref="M16:N16"/>
    <mergeCell ref="I16:J16"/>
    <mergeCell ref="A15:A17"/>
    <mergeCell ref="B15:B17"/>
    <mergeCell ref="C15:C17"/>
    <mergeCell ref="D15:D17"/>
    <mergeCell ref="E16:F16"/>
    <mergeCell ref="G16:H16"/>
  </mergeCells>
  <phoneticPr fontId="10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50"/>
    <pageSetUpPr fitToPage="1"/>
  </sheetPr>
  <dimension ref="A1:S56"/>
  <sheetViews>
    <sheetView view="pageBreakPreview" topLeftCell="A4" zoomScale="80" zoomScaleNormal="70" workbookViewId="0">
      <selection activeCell="P41" sqref="P41"/>
    </sheetView>
  </sheetViews>
  <sheetFormatPr defaultRowHeight="15" x14ac:dyDescent="0.25"/>
  <cols>
    <col min="1" max="1" width="3.42578125" style="27" customWidth="1"/>
    <col min="2" max="2" width="25.42578125" style="27" customWidth="1"/>
    <col min="3" max="3" width="5.7109375" style="27" customWidth="1"/>
    <col min="4" max="4" width="8.7109375" style="27" customWidth="1"/>
    <col min="5" max="5" width="13.140625" style="27" customWidth="1"/>
    <col min="6" max="8" width="8.85546875" style="27" customWidth="1"/>
    <col min="9" max="9" width="9.28515625" style="27" customWidth="1"/>
    <col min="10" max="10" width="9.140625" style="27"/>
    <col min="11" max="11" width="8.85546875" style="27" customWidth="1"/>
    <col min="12" max="12" width="9.85546875" style="27" customWidth="1"/>
    <col min="13" max="14" width="9.42578125" style="27" customWidth="1"/>
    <col min="15" max="15" width="10.28515625" style="27" customWidth="1"/>
    <col min="16" max="16" width="9.42578125" style="27" customWidth="1"/>
    <col min="17" max="17" width="11.7109375" style="27" customWidth="1"/>
    <col min="18" max="18" width="10.28515625" style="27" bestFit="1" customWidth="1"/>
    <col min="19" max="19" width="9.28515625" style="27" customWidth="1"/>
    <col min="20" max="16384" width="9.140625" style="27"/>
  </cols>
  <sheetData>
    <row r="1" spans="1:19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 x14ac:dyDescent="0.25">
      <c r="A3" s="110" t="s">
        <v>66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5"/>
      <c r="J5" s="106" t="s">
        <v>2</v>
      </c>
      <c r="K5" s="106"/>
      <c r="L5" s="106"/>
      <c r="M5" s="106"/>
      <c r="N5" s="106"/>
      <c r="O5" s="106"/>
      <c r="P5" s="106"/>
      <c r="Q5" s="106"/>
      <c r="S5" s="25"/>
    </row>
    <row r="6" spans="1:19" ht="15.75" x14ac:dyDescent="0.25">
      <c r="A6" s="28" t="s">
        <v>26</v>
      </c>
      <c r="B6" s="26"/>
      <c r="C6" s="26"/>
      <c r="D6" s="105" t="s">
        <v>68</v>
      </c>
      <c r="E6" s="111"/>
      <c r="F6" s="111"/>
      <c r="G6" s="29"/>
      <c r="H6" s="29"/>
      <c r="I6" s="25"/>
      <c r="J6" s="28" t="s">
        <v>27</v>
      </c>
      <c r="K6" s="26"/>
      <c r="L6" s="26"/>
      <c r="M6" s="26"/>
      <c r="N6" s="26"/>
      <c r="O6" s="26"/>
      <c r="P6" s="26"/>
      <c r="Q6" s="26"/>
      <c r="R6" s="24">
        <f>F13/F10</f>
        <v>0.95652173913043481</v>
      </c>
      <c r="S6" s="29"/>
    </row>
    <row r="7" spans="1:19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 x14ac:dyDescent="0.25">
      <c r="A8" s="28" t="s">
        <v>17</v>
      </c>
      <c r="B8" s="26"/>
      <c r="C8" s="26"/>
      <c r="D8" s="26"/>
      <c r="E8" s="26"/>
      <c r="F8" s="100" t="s">
        <v>140</v>
      </c>
      <c r="G8" s="29"/>
      <c r="H8" s="29"/>
      <c r="I8" s="25"/>
      <c r="J8" s="28" t="s">
        <v>16</v>
      </c>
      <c r="K8" s="26"/>
      <c r="L8" s="26"/>
      <c r="M8" s="26"/>
      <c r="N8" s="26"/>
      <c r="O8" s="26"/>
      <c r="P8" s="105" t="s">
        <v>70</v>
      </c>
      <c r="Q8" s="105"/>
      <c r="R8" s="105"/>
      <c r="S8" s="25"/>
    </row>
    <row r="9" spans="1:19" ht="15.7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7"/>
      <c r="Q9" s="57"/>
      <c r="R9" s="57"/>
      <c r="S9" s="25"/>
    </row>
    <row r="10" spans="1:19" ht="15.75" x14ac:dyDescent="0.25">
      <c r="A10" s="26" t="s">
        <v>23</v>
      </c>
      <c r="B10" s="26"/>
      <c r="C10" s="26"/>
      <c r="D10" s="26"/>
      <c r="E10" s="26"/>
      <c r="F10" s="58">
        <v>23</v>
      </c>
      <c r="G10" s="29"/>
      <c r="H10" s="29"/>
      <c r="I10" s="25"/>
      <c r="J10" s="28" t="s">
        <v>29</v>
      </c>
      <c r="K10" s="26"/>
      <c r="L10" s="26"/>
      <c r="M10" s="26"/>
      <c r="N10" s="26"/>
      <c r="O10" s="26"/>
      <c r="P10" s="105" t="s">
        <v>141</v>
      </c>
      <c r="Q10" s="105"/>
      <c r="R10" s="105"/>
      <c r="S10" s="25"/>
    </row>
    <row r="11" spans="1:19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  <c r="Q11" s="57"/>
      <c r="R11" s="57"/>
      <c r="S11" s="25"/>
    </row>
    <row r="12" spans="1:19" ht="15.75" x14ac:dyDescent="0.25">
      <c r="A12" s="106" t="s">
        <v>3</v>
      </c>
      <c r="B12" s="106"/>
      <c r="C12" s="106"/>
      <c r="D12" s="106"/>
      <c r="E12" s="106"/>
      <c r="F12" s="106"/>
      <c r="G12" s="57"/>
      <c r="H12" s="57"/>
      <c r="I12" s="25"/>
      <c r="J12" s="28" t="s">
        <v>28</v>
      </c>
      <c r="K12" s="26"/>
      <c r="L12" s="26"/>
      <c r="M12" s="26"/>
      <c r="N12" s="26"/>
      <c r="O12" s="26"/>
      <c r="P12" s="105" t="s">
        <v>72</v>
      </c>
      <c r="Q12" s="105"/>
      <c r="R12" s="105"/>
      <c r="S12" s="25"/>
    </row>
    <row r="13" spans="1:19" ht="15.75" x14ac:dyDescent="0.25">
      <c r="A13" s="26" t="s">
        <v>24</v>
      </c>
      <c r="B13" s="26"/>
      <c r="C13" s="26"/>
      <c r="D13" s="26"/>
      <c r="E13" s="26"/>
      <c r="F13" s="68">
        <v>22</v>
      </c>
      <c r="G13" s="59"/>
      <c r="H13" s="59"/>
      <c r="I13" s="25"/>
      <c r="J13" s="108"/>
      <c r="K13" s="106"/>
      <c r="L13" s="106"/>
      <c r="M13" s="106"/>
      <c r="N13" s="106"/>
      <c r="O13" s="106"/>
      <c r="P13" s="106"/>
      <c r="Q13" s="106"/>
      <c r="R13" s="26"/>
      <c r="S13" s="25"/>
    </row>
    <row r="15" spans="1:19" ht="15" customHeight="1" x14ac:dyDescent="0.25">
      <c r="A15" s="107" t="s">
        <v>4</v>
      </c>
      <c r="B15" s="107" t="s">
        <v>5</v>
      </c>
      <c r="C15" s="107" t="s">
        <v>50</v>
      </c>
      <c r="D15" s="107" t="s">
        <v>6</v>
      </c>
      <c r="E15" s="114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1:19" ht="39.75" customHeight="1" x14ac:dyDescent="0.25">
      <c r="A16" s="107"/>
      <c r="B16" s="107"/>
      <c r="C16" s="107"/>
      <c r="D16" s="107"/>
      <c r="E16" s="107" t="s">
        <v>51</v>
      </c>
      <c r="F16" s="107"/>
      <c r="G16" s="107" t="s">
        <v>60</v>
      </c>
      <c r="H16" s="107"/>
      <c r="I16" s="107" t="s">
        <v>8</v>
      </c>
      <c r="J16" s="107"/>
      <c r="K16" s="107" t="s">
        <v>9</v>
      </c>
      <c r="L16" s="107"/>
      <c r="M16" s="107" t="s">
        <v>10</v>
      </c>
      <c r="N16" s="107"/>
      <c r="O16" s="107" t="s">
        <v>11</v>
      </c>
      <c r="P16" s="107"/>
      <c r="Q16" s="109" t="s">
        <v>32</v>
      </c>
    </row>
    <row r="17" spans="1:17" x14ac:dyDescent="0.25">
      <c r="A17" s="107"/>
      <c r="B17" s="107"/>
      <c r="C17" s="107"/>
      <c r="D17" s="107"/>
      <c r="E17" s="30" t="s">
        <v>12</v>
      </c>
      <c r="F17" s="30" t="s">
        <v>13</v>
      </c>
      <c r="G17" s="30" t="s">
        <v>12</v>
      </c>
      <c r="H17" s="30" t="s">
        <v>13</v>
      </c>
      <c r="I17" s="30" t="s">
        <v>12</v>
      </c>
      <c r="J17" s="30" t="s">
        <v>13</v>
      </c>
      <c r="K17" s="30" t="s">
        <v>12</v>
      </c>
      <c r="L17" s="30" t="s">
        <v>13</v>
      </c>
      <c r="M17" s="30" t="s">
        <v>12</v>
      </c>
      <c r="N17" s="30" t="s">
        <v>13</v>
      </c>
      <c r="O17" s="30" t="s">
        <v>12</v>
      </c>
      <c r="P17" s="30" t="s">
        <v>13</v>
      </c>
      <c r="Q17" s="107"/>
    </row>
    <row r="18" spans="1:17" x14ac:dyDescent="0.25">
      <c r="A18" s="69">
        <v>1</v>
      </c>
      <c r="B18" s="44" t="s">
        <v>142</v>
      </c>
      <c r="C18" s="2" t="s">
        <v>91</v>
      </c>
      <c r="D18" s="2">
        <v>13</v>
      </c>
      <c r="E18" s="98">
        <v>0.25</v>
      </c>
      <c r="F18" s="4">
        <v>7</v>
      </c>
      <c r="G18" s="60">
        <v>8.6</v>
      </c>
      <c r="H18" s="4">
        <v>27</v>
      </c>
      <c r="I18" s="5">
        <v>20</v>
      </c>
      <c r="J18" s="5">
        <v>28</v>
      </c>
      <c r="K18" s="4">
        <v>28</v>
      </c>
      <c r="L18" s="5">
        <v>38</v>
      </c>
      <c r="M18" s="4">
        <v>132</v>
      </c>
      <c r="N18" s="5">
        <v>6</v>
      </c>
      <c r="O18" s="4">
        <v>10</v>
      </c>
      <c r="P18" s="5">
        <v>24</v>
      </c>
      <c r="Q18" s="31">
        <f>(F18+H18+J18+L18+N18+P18)</f>
        <v>130</v>
      </c>
    </row>
    <row r="19" spans="1:17" x14ac:dyDescent="0.25">
      <c r="A19" s="69">
        <v>2</v>
      </c>
      <c r="B19" s="44" t="s">
        <v>143</v>
      </c>
      <c r="C19" s="2" t="s">
        <v>91</v>
      </c>
      <c r="D19" s="2">
        <v>13</v>
      </c>
      <c r="E19" s="98">
        <v>0.25347222222222221</v>
      </c>
      <c r="F19" s="6">
        <v>6</v>
      </c>
      <c r="G19" s="60">
        <v>8.8000000000000007</v>
      </c>
      <c r="H19" s="6">
        <v>22</v>
      </c>
      <c r="I19" s="7">
        <v>11</v>
      </c>
      <c r="J19" s="7">
        <v>10</v>
      </c>
      <c r="K19" s="6">
        <v>24</v>
      </c>
      <c r="L19" s="7">
        <v>27</v>
      </c>
      <c r="M19" s="6">
        <v>156</v>
      </c>
      <c r="N19" s="7">
        <v>16</v>
      </c>
      <c r="O19" s="6">
        <v>4</v>
      </c>
      <c r="P19" s="7">
        <v>12</v>
      </c>
      <c r="Q19" s="31">
        <f t="shared" ref="Q19:Q48" si="0">(F19+H19+J19+L19+N19+P19)</f>
        <v>93</v>
      </c>
    </row>
    <row r="20" spans="1:17" x14ac:dyDescent="0.25">
      <c r="A20" s="69">
        <v>3</v>
      </c>
      <c r="B20" s="44" t="s">
        <v>144</v>
      </c>
      <c r="C20" s="2" t="s">
        <v>91</v>
      </c>
      <c r="D20" s="2">
        <v>13</v>
      </c>
      <c r="E20" s="98">
        <v>0.23333333333333331</v>
      </c>
      <c r="F20" s="6">
        <v>12</v>
      </c>
      <c r="G20" s="60">
        <v>8</v>
      </c>
      <c r="H20" s="6">
        <v>46</v>
      </c>
      <c r="I20" s="7">
        <v>20</v>
      </c>
      <c r="J20" s="7">
        <v>28</v>
      </c>
      <c r="K20" s="6">
        <v>30</v>
      </c>
      <c r="L20" s="7">
        <v>44</v>
      </c>
      <c r="M20" s="6">
        <v>174</v>
      </c>
      <c r="N20" s="7">
        <v>25</v>
      </c>
      <c r="O20" s="6">
        <v>18</v>
      </c>
      <c r="P20" s="7">
        <v>41</v>
      </c>
      <c r="Q20" s="31">
        <f t="shared" si="0"/>
        <v>196</v>
      </c>
    </row>
    <row r="21" spans="1:17" x14ac:dyDescent="0.25">
      <c r="A21" s="69">
        <v>4</v>
      </c>
      <c r="B21" s="44" t="s">
        <v>145</v>
      </c>
      <c r="C21" s="2" t="s">
        <v>91</v>
      </c>
      <c r="D21" s="2">
        <v>13</v>
      </c>
      <c r="E21" s="98">
        <v>0.19583333333333333</v>
      </c>
      <c r="F21" s="6">
        <v>27</v>
      </c>
      <c r="G21" s="60">
        <v>8.3000000000000007</v>
      </c>
      <c r="H21" s="6">
        <v>36</v>
      </c>
      <c r="I21" s="7">
        <v>20</v>
      </c>
      <c r="J21" s="7">
        <v>28</v>
      </c>
      <c r="K21" s="6">
        <v>31</v>
      </c>
      <c r="L21" s="7">
        <v>47</v>
      </c>
      <c r="M21" s="6">
        <v>170</v>
      </c>
      <c r="N21" s="7">
        <v>23</v>
      </c>
      <c r="O21" s="6">
        <v>17</v>
      </c>
      <c r="P21" s="7">
        <v>38</v>
      </c>
      <c r="Q21" s="31">
        <f t="shared" si="0"/>
        <v>199</v>
      </c>
    </row>
    <row r="22" spans="1:17" x14ac:dyDescent="0.25">
      <c r="A22" s="69">
        <v>5</v>
      </c>
      <c r="B22" s="44" t="s">
        <v>146</v>
      </c>
      <c r="C22" s="2" t="s">
        <v>91</v>
      </c>
      <c r="D22" s="2">
        <v>13</v>
      </c>
      <c r="E22" s="98">
        <v>0.25208333333333333</v>
      </c>
      <c r="F22" s="6">
        <v>6</v>
      </c>
      <c r="G22" s="60">
        <v>7.8</v>
      </c>
      <c r="H22" s="6">
        <v>53</v>
      </c>
      <c r="I22" s="7">
        <v>12</v>
      </c>
      <c r="J22" s="7">
        <v>12</v>
      </c>
      <c r="K22" s="6">
        <v>29</v>
      </c>
      <c r="L22" s="7">
        <v>41</v>
      </c>
      <c r="M22" s="4">
        <v>185</v>
      </c>
      <c r="N22" s="7">
        <v>30</v>
      </c>
      <c r="O22" s="6">
        <v>20</v>
      </c>
      <c r="P22" s="7">
        <v>47</v>
      </c>
      <c r="Q22" s="31">
        <f t="shared" si="0"/>
        <v>189</v>
      </c>
    </row>
    <row r="23" spans="1:17" x14ac:dyDescent="0.25">
      <c r="A23" s="69">
        <v>6</v>
      </c>
      <c r="B23" s="44" t="s">
        <v>147</v>
      </c>
      <c r="C23" s="2" t="s">
        <v>92</v>
      </c>
      <c r="D23" s="2">
        <v>13</v>
      </c>
      <c r="E23" s="98">
        <v>0.19513888888888889</v>
      </c>
      <c r="F23" s="6">
        <v>18</v>
      </c>
      <c r="G23" s="60">
        <v>8.1</v>
      </c>
      <c r="H23" s="6">
        <v>30</v>
      </c>
      <c r="I23" s="7">
        <v>2</v>
      </c>
      <c r="J23" s="7">
        <v>11</v>
      </c>
      <c r="K23" s="6">
        <v>27</v>
      </c>
      <c r="L23" s="7">
        <v>32</v>
      </c>
      <c r="M23" s="6">
        <v>216</v>
      </c>
      <c r="N23" s="7">
        <v>41</v>
      </c>
      <c r="O23" s="6">
        <v>3</v>
      </c>
      <c r="P23" s="7">
        <v>16</v>
      </c>
      <c r="Q23" s="31">
        <f t="shared" si="0"/>
        <v>148</v>
      </c>
    </row>
    <row r="24" spans="1:17" x14ac:dyDescent="0.25">
      <c r="A24" s="69">
        <v>7</v>
      </c>
      <c r="B24" s="44" t="s">
        <v>148</v>
      </c>
      <c r="C24" s="2" t="s">
        <v>92</v>
      </c>
      <c r="D24" s="2">
        <v>13</v>
      </c>
      <c r="E24" s="98">
        <v>0.19097222222222221</v>
      </c>
      <c r="F24" s="6">
        <v>20</v>
      </c>
      <c r="G24" s="60">
        <v>7.5</v>
      </c>
      <c r="H24" s="6">
        <v>51</v>
      </c>
      <c r="I24" s="7">
        <v>8</v>
      </c>
      <c r="J24" s="7">
        <v>30</v>
      </c>
      <c r="K24" s="6">
        <v>31</v>
      </c>
      <c r="L24" s="7">
        <v>40</v>
      </c>
      <c r="M24" s="6">
        <v>205</v>
      </c>
      <c r="N24" s="7">
        <v>30</v>
      </c>
      <c r="O24" s="6">
        <v>5</v>
      </c>
      <c r="P24" s="7">
        <v>20</v>
      </c>
      <c r="Q24" s="31">
        <f t="shared" si="0"/>
        <v>191</v>
      </c>
    </row>
    <row r="25" spans="1:17" x14ac:dyDescent="0.25">
      <c r="A25" s="69">
        <v>8</v>
      </c>
      <c r="B25" s="44" t="s">
        <v>149</v>
      </c>
      <c r="C25" s="2" t="s">
        <v>91</v>
      </c>
      <c r="D25" s="2">
        <v>13</v>
      </c>
      <c r="E25" s="98">
        <v>0.24861111111111112</v>
      </c>
      <c r="F25" s="6">
        <v>7</v>
      </c>
      <c r="G25" s="60">
        <v>9.5</v>
      </c>
      <c r="H25" s="6">
        <v>8</v>
      </c>
      <c r="I25" s="7">
        <v>11</v>
      </c>
      <c r="J25" s="7">
        <v>10</v>
      </c>
      <c r="K25" s="6">
        <v>26</v>
      </c>
      <c r="L25" s="7">
        <v>32</v>
      </c>
      <c r="M25" s="6">
        <v>135</v>
      </c>
      <c r="N25" s="7">
        <v>7</v>
      </c>
      <c r="O25" s="6">
        <v>25</v>
      </c>
      <c r="P25" s="7">
        <v>58</v>
      </c>
      <c r="Q25" s="31">
        <f t="shared" si="0"/>
        <v>122</v>
      </c>
    </row>
    <row r="26" spans="1:17" x14ac:dyDescent="0.25">
      <c r="A26" s="69">
        <v>9</v>
      </c>
      <c r="B26" s="44" t="s">
        <v>150</v>
      </c>
      <c r="C26" s="2" t="s">
        <v>91</v>
      </c>
      <c r="D26" s="2">
        <v>13</v>
      </c>
      <c r="E26" s="98">
        <v>0.25625000000000003</v>
      </c>
      <c r="F26" s="6">
        <v>5</v>
      </c>
      <c r="G26" s="60">
        <v>8.5</v>
      </c>
      <c r="H26" s="6">
        <v>30</v>
      </c>
      <c r="I26" s="7">
        <v>19</v>
      </c>
      <c r="J26" s="7">
        <v>26</v>
      </c>
      <c r="K26" s="6">
        <v>30</v>
      </c>
      <c r="L26" s="7">
        <v>44</v>
      </c>
      <c r="M26" s="6">
        <v>155</v>
      </c>
      <c r="N26" s="7">
        <v>15</v>
      </c>
      <c r="O26" s="6">
        <v>21</v>
      </c>
      <c r="P26" s="7">
        <v>50</v>
      </c>
      <c r="Q26" s="31">
        <f t="shared" si="0"/>
        <v>170</v>
      </c>
    </row>
    <row r="27" spans="1:17" x14ac:dyDescent="0.25">
      <c r="A27" s="69">
        <v>10</v>
      </c>
      <c r="B27" s="44" t="s">
        <v>151</v>
      </c>
      <c r="C27" s="2" t="s">
        <v>92</v>
      </c>
      <c r="D27" s="2">
        <v>13</v>
      </c>
      <c r="E27" s="98">
        <v>0.22430555555555556</v>
      </c>
      <c r="F27" s="6">
        <v>7</v>
      </c>
      <c r="G27" s="60">
        <v>8.6</v>
      </c>
      <c r="H27" s="6">
        <v>18</v>
      </c>
      <c r="I27" s="7">
        <v>0</v>
      </c>
      <c r="J27" s="7">
        <v>0</v>
      </c>
      <c r="K27" s="6">
        <v>26</v>
      </c>
      <c r="L27" s="7">
        <v>30</v>
      </c>
      <c r="M27" s="6">
        <v>160</v>
      </c>
      <c r="N27" s="7">
        <v>10</v>
      </c>
      <c r="O27" s="6">
        <v>3</v>
      </c>
      <c r="P27" s="7">
        <v>16</v>
      </c>
      <c r="Q27" s="31">
        <f t="shared" si="0"/>
        <v>81</v>
      </c>
    </row>
    <row r="28" spans="1:17" x14ac:dyDescent="0.25">
      <c r="A28" s="69">
        <v>11</v>
      </c>
      <c r="B28" s="44" t="s">
        <v>152</v>
      </c>
      <c r="C28" s="2" t="s">
        <v>92</v>
      </c>
      <c r="D28" s="2">
        <v>13</v>
      </c>
      <c r="E28" s="98">
        <v>0.18263888888888891</v>
      </c>
      <c r="F28" s="6">
        <v>24</v>
      </c>
      <c r="G28" s="60">
        <v>8</v>
      </c>
      <c r="H28" s="6">
        <v>33</v>
      </c>
      <c r="I28" s="7">
        <v>10</v>
      </c>
      <c r="J28" s="7">
        <v>38</v>
      </c>
      <c r="K28" s="6">
        <v>34</v>
      </c>
      <c r="L28" s="7">
        <v>47</v>
      </c>
      <c r="M28" s="6">
        <v>217</v>
      </c>
      <c r="N28" s="7">
        <v>42</v>
      </c>
      <c r="O28" s="6">
        <v>15</v>
      </c>
      <c r="P28" s="7">
        <v>44</v>
      </c>
      <c r="Q28" s="31">
        <f t="shared" si="0"/>
        <v>228</v>
      </c>
    </row>
    <row r="29" spans="1:17" x14ac:dyDescent="0.25">
      <c r="A29" s="69">
        <v>12</v>
      </c>
      <c r="B29" s="45" t="s">
        <v>153</v>
      </c>
      <c r="C29" s="2" t="s">
        <v>91</v>
      </c>
      <c r="D29" s="2">
        <v>13</v>
      </c>
      <c r="E29" s="98">
        <v>0.19583333333333333</v>
      </c>
      <c r="F29" s="6">
        <v>28</v>
      </c>
      <c r="G29" s="60">
        <v>7.8</v>
      </c>
      <c r="H29" s="6">
        <v>53</v>
      </c>
      <c r="I29" s="7">
        <v>20</v>
      </c>
      <c r="J29" s="7">
        <v>28</v>
      </c>
      <c r="K29" s="6">
        <v>29</v>
      </c>
      <c r="L29" s="7">
        <v>41</v>
      </c>
      <c r="M29" s="6">
        <v>157</v>
      </c>
      <c r="N29" s="7">
        <v>16</v>
      </c>
      <c r="O29" s="6">
        <v>11</v>
      </c>
      <c r="P29" s="7">
        <v>26</v>
      </c>
      <c r="Q29" s="31">
        <f t="shared" si="0"/>
        <v>192</v>
      </c>
    </row>
    <row r="30" spans="1:17" x14ac:dyDescent="0.25">
      <c r="A30" s="69">
        <v>13</v>
      </c>
      <c r="B30" s="44" t="s">
        <v>154</v>
      </c>
      <c r="C30" s="2" t="s">
        <v>91</v>
      </c>
      <c r="D30" s="2">
        <v>13</v>
      </c>
      <c r="E30" s="98">
        <v>0.19305555555555554</v>
      </c>
      <c r="F30" s="6">
        <v>29</v>
      </c>
      <c r="G30" s="60">
        <v>8.1999999999999993</v>
      </c>
      <c r="H30" s="6">
        <v>39</v>
      </c>
      <c r="I30" s="7">
        <v>20</v>
      </c>
      <c r="J30" s="7">
        <v>28</v>
      </c>
      <c r="K30" s="6">
        <v>25</v>
      </c>
      <c r="L30" s="7">
        <v>29</v>
      </c>
      <c r="M30" s="6">
        <v>200</v>
      </c>
      <c r="N30" s="7">
        <v>40</v>
      </c>
      <c r="O30" s="6">
        <v>14</v>
      </c>
      <c r="P30" s="7">
        <v>32</v>
      </c>
      <c r="Q30" s="31">
        <f t="shared" si="0"/>
        <v>197</v>
      </c>
    </row>
    <row r="31" spans="1:17" x14ac:dyDescent="0.25">
      <c r="A31" s="70">
        <v>14</v>
      </c>
      <c r="B31" s="44" t="s">
        <v>155</v>
      </c>
      <c r="C31" s="2" t="s">
        <v>91</v>
      </c>
      <c r="D31" s="2">
        <v>13</v>
      </c>
      <c r="E31" s="98">
        <v>0.21527777777777779</v>
      </c>
      <c r="F31" s="6">
        <v>18</v>
      </c>
      <c r="G31" s="60">
        <v>8</v>
      </c>
      <c r="H31" s="6">
        <v>46</v>
      </c>
      <c r="I31" s="7">
        <v>20</v>
      </c>
      <c r="J31" s="7">
        <v>28</v>
      </c>
      <c r="K31" s="6">
        <v>30</v>
      </c>
      <c r="L31" s="7">
        <v>44</v>
      </c>
      <c r="M31" s="6">
        <v>183</v>
      </c>
      <c r="N31" s="7">
        <v>29</v>
      </c>
      <c r="O31" s="6">
        <v>18</v>
      </c>
      <c r="P31" s="7">
        <v>41</v>
      </c>
      <c r="Q31" s="31">
        <f t="shared" si="0"/>
        <v>206</v>
      </c>
    </row>
    <row r="32" spans="1:17" x14ac:dyDescent="0.25">
      <c r="A32" s="70">
        <v>15</v>
      </c>
      <c r="B32" s="44" t="s">
        <v>156</v>
      </c>
      <c r="C32" s="2" t="s">
        <v>92</v>
      </c>
      <c r="D32" s="2">
        <v>13</v>
      </c>
      <c r="E32" s="98">
        <v>0.27361111111111108</v>
      </c>
      <c r="F32" s="6">
        <v>0</v>
      </c>
      <c r="G32" s="60">
        <v>8.6</v>
      </c>
      <c r="H32" s="6">
        <v>18</v>
      </c>
      <c r="I32" s="7">
        <v>0</v>
      </c>
      <c r="J32" s="7">
        <v>0</v>
      </c>
      <c r="K32" s="6">
        <v>23</v>
      </c>
      <c r="L32" s="7">
        <v>24</v>
      </c>
      <c r="M32" s="6">
        <v>160</v>
      </c>
      <c r="N32" s="7">
        <v>10</v>
      </c>
      <c r="O32" s="6">
        <v>-12</v>
      </c>
      <c r="P32" s="7">
        <v>0</v>
      </c>
      <c r="Q32" s="31">
        <f t="shared" si="0"/>
        <v>52</v>
      </c>
    </row>
    <row r="33" spans="1:17" x14ac:dyDescent="0.25">
      <c r="A33" s="70">
        <v>16</v>
      </c>
      <c r="B33" s="44" t="s">
        <v>157</v>
      </c>
      <c r="C33" s="2" t="s">
        <v>92</v>
      </c>
      <c r="D33" s="2">
        <v>13</v>
      </c>
      <c r="E33" s="98">
        <v>0.18472222222222223</v>
      </c>
      <c r="F33" s="6">
        <v>23</v>
      </c>
      <c r="G33" s="60">
        <v>7.5</v>
      </c>
      <c r="H33" s="6">
        <v>51</v>
      </c>
      <c r="I33" s="7">
        <v>9</v>
      </c>
      <c r="J33" s="7">
        <v>34</v>
      </c>
      <c r="K33" s="6">
        <v>35</v>
      </c>
      <c r="L33" s="7">
        <v>50</v>
      </c>
      <c r="M33" s="6">
        <v>205</v>
      </c>
      <c r="N33" s="7">
        <v>30</v>
      </c>
      <c r="O33" s="6">
        <v>0</v>
      </c>
      <c r="P33" s="7">
        <v>10</v>
      </c>
      <c r="Q33" s="31">
        <f t="shared" si="0"/>
        <v>198</v>
      </c>
    </row>
    <row r="34" spans="1:17" x14ac:dyDescent="0.25">
      <c r="A34" s="70">
        <v>17</v>
      </c>
      <c r="B34" s="44" t="s">
        <v>158</v>
      </c>
      <c r="C34" s="2" t="s">
        <v>91</v>
      </c>
      <c r="D34" s="2">
        <v>13</v>
      </c>
      <c r="E34" s="98">
        <v>0.17430555555555557</v>
      </c>
      <c r="F34" s="6">
        <v>39</v>
      </c>
      <c r="G34" s="60">
        <v>7.8</v>
      </c>
      <c r="H34" s="6">
        <v>53</v>
      </c>
      <c r="I34" s="7">
        <v>22</v>
      </c>
      <c r="J34" s="7">
        <v>32</v>
      </c>
      <c r="K34" s="6">
        <v>35</v>
      </c>
      <c r="L34" s="7">
        <v>56</v>
      </c>
      <c r="M34" s="6">
        <v>190</v>
      </c>
      <c r="N34" s="7">
        <v>33</v>
      </c>
      <c r="O34" s="6">
        <v>17</v>
      </c>
      <c r="P34" s="7">
        <v>38</v>
      </c>
      <c r="Q34" s="31">
        <f t="shared" si="0"/>
        <v>251</v>
      </c>
    </row>
    <row r="35" spans="1:17" x14ac:dyDescent="0.25">
      <c r="A35" s="70">
        <v>18</v>
      </c>
      <c r="B35" s="46" t="s">
        <v>159</v>
      </c>
      <c r="C35" s="2" t="s">
        <v>92</v>
      </c>
      <c r="D35" s="2">
        <v>13</v>
      </c>
      <c r="E35" s="98">
        <v>0.19027777777777777</v>
      </c>
      <c r="F35" s="6">
        <v>20</v>
      </c>
      <c r="G35" s="60">
        <v>7.7</v>
      </c>
      <c r="H35" s="6">
        <v>43</v>
      </c>
      <c r="I35" s="7">
        <v>0</v>
      </c>
      <c r="J35" s="7">
        <v>0</v>
      </c>
      <c r="K35" s="6">
        <v>31</v>
      </c>
      <c r="L35" s="7">
        <v>40</v>
      </c>
      <c r="M35" s="6">
        <v>185</v>
      </c>
      <c r="N35" s="7">
        <v>20</v>
      </c>
      <c r="O35" s="6">
        <v>8</v>
      </c>
      <c r="P35" s="7">
        <v>26</v>
      </c>
      <c r="Q35" s="31">
        <f t="shared" si="0"/>
        <v>149</v>
      </c>
    </row>
    <row r="36" spans="1:17" x14ac:dyDescent="0.25">
      <c r="A36" s="70">
        <v>19</v>
      </c>
      <c r="B36" s="44" t="s">
        <v>160</v>
      </c>
      <c r="C36" s="2" t="s">
        <v>91</v>
      </c>
      <c r="D36" s="2">
        <v>13</v>
      </c>
      <c r="E36" s="98">
        <v>0.28888888888888892</v>
      </c>
      <c r="F36" s="6">
        <v>0</v>
      </c>
      <c r="G36" s="60">
        <v>9.1</v>
      </c>
      <c r="H36" s="6">
        <v>16</v>
      </c>
      <c r="I36" s="7">
        <v>11</v>
      </c>
      <c r="J36" s="7">
        <v>10</v>
      </c>
      <c r="K36" s="6">
        <v>22</v>
      </c>
      <c r="L36" s="7">
        <v>23</v>
      </c>
      <c r="M36" s="6">
        <v>130</v>
      </c>
      <c r="N36" s="7">
        <v>5</v>
      </c>
      <c r="O36" s="6">
        <v>18</v>
      </c>
      <c r="P36" s="7">
        <v>41</v>
      </c>
      <c r="Q36" s="31">
        <f t="shared" si="0"/>
        <v>95</v>
      </c>
    </row>
    <row r="37" spans="1:17" x14ac:dyDescent="0.25">
      <c r="A37" s="70">
        <v>20</v>
      </c>
      <c r="B37" s="44" t="s">
        <v>161</v>
      </c>
      <c r="C37" s="2" t="s">
        <v>91</v>
      </c>
      <c r="D37" s="2">
        <v>13</v>
      </c>
      <c r="E37" s="98">
        <v>0.23194444444444443</v>
      </c>
      <c r="F37" s="6">
        <v>12</v>
      </c>
      <c r="G37" s="60">
        <v>8.3000000000000007</v>
      </c>
      <c r="H37" s="6">
        <v>36</v>
      </c>
      <c r="I37" s="7">
        <v>20</v>
      </c>
      <c r="J37" s="7">
        <v>28</v>
      </c>
      <c r="K37" s="6">
        <v>35</v>
      </c>
      <c r="L37" s="7">
        <v>56</v>
      </c>
      <c r="M37" s="6">
        <v>172</v>
      </c>
      <c r="N37" s="7">
        <v>24</v>
      </c>
      <c r="O37" s="6">
        <v>10</v>
      </c>
      <c r="P37" s="7">
        <v>24</v>
      </c>
      <c r="Q37" s="31">
        <f t="shared" si="0"/>
        <v>180</v>
      </c>
    </row>
    <row r="38" spans="1:17" x14ac:dyDescent="0.25">
      <c r="A38" s="70">
        <v>21</v>
      </c>
      <c r="B38" s="44" t="s">
        <v>162</v>
      </c>
      <c r="C38" s="2" t="s">
        <v>91</v>
      </c>
      <c r="D38" s="2">
        <v>13</v>
      </c>
      <c r="E38" s="98"/>
      <c r="F38" s="6"/>
      <c r="G38" s="60"/>
      <c r="H38" s="6"/>
      <c r="I38" s="7"/>
      <c r="J38" s="7"/>
      <c r="K38" s="6"/>
      <c r="L38" s="7"/>
      <c r="M38" s="6"/>
      <c r="N38" s="7"/>
      <c r="O38" s="6"/>
      <c r="P38" s="7"/>
      <c r="Q38" s="31">
        <f t="shared" si="0"/>
        <v>0</v>
      </c>
    </row>
    <row r="39" spans="1:17" x14ac:dyDescent="0.25">
      <c r="A39" s="70">
        <v>22</v>
      </c>
      <c r="B39" s="44" t="s">
        <v>163</v>
      </c>
      <c r="C39" s="2" t="s">
        <v>92</v>
      </c>
      <c r="D39" s="22">
        <v>13</v>
      </c>
      <c r="E39" s="98">
        <v>0.18263888888888891</v>
      </c>
      <c r="F39" s="6">
        <v>24</v>
      </c>
      <c r="G39" s="60">
        <v>8.3000000000000007</v>
      </c>
      <c r="H39" s="6">
        <v>36</v>
      </c>
      <c r="I39" s="7">
        <v>8</v>
      </c>
      <c r="J39" s="7">
        <v>30</v>
      </c>
      <c r="K39" s="6">
        <v>30</v>
      </c>
      <c r="L39" s="7">
        <v>38</v>
      </c>
      <c r="M39" s="6">
        <v>203</v>
      </c>
      <c r="N39" s="7">
        <v>29</v>
      </c>
      <c r="O39" s="6">
        <v>10</v>
      </c>
      <c r="P39" s="7">
        <v>30</v>
      </c>
      <c r="Q39" s="31">
        <f t="shared" si="0"/>
        <v>187</v>
      </c>
    </row>
    <row r="40" spans="1:17" x14ac:dyDescent="0.25">
      <c r="A40" s="70">
        <v>23</v>
      </c>
      <c r="B40" s="44" t="s">
        <v>164</v>
      </c>
      <c r="C40" s="2" t="s">
        <v>91</v>
      </c>
      <c r="D40" s="9">
        <v>13</v>
      </c>
      <c r="E40" s="98">
        <v>0.23958333333333334</v>
      </c>
      <c r="F40" s="6">
        <v>10</v>
      </c>
      <c r="G40" s="60">
        <v>8.9</v>
      </c>
      <c r="H40" s="6">
        <v>20</v>
      </c>
      <c r="I40" s="7">
        <v>20</v>
      </c>
      <c r="J40" s="7">
        <v>28</v>
      </c>
      <c r="K40" s="6">
        <v>28</v>
      </c>
      <c r="L40" s="7">
        <v>38</v>
      </c>
      <c r="M40" s="6">
        <v>150</v>
      </c>
      <c r="N40" s="7">
        <v>13</v>
      </c>
      <c r="O40" s="6">
        <v>10</v>
      </c>
      <c r="P40" s="7">
        <v>24</v>
      </c>
      <c r="Q40" s="31">
        <f t="shared" si="0"/>
        <v>133</v>
      </c>
    </row>
    <row r="41" spans="1:17" x14ac:dyDescent="0.25">
      <c r="A41" s="70">
        <v>24</v>
      </c>
      <c r="B41" s="44"/>
      <c r="C41" s="2"/>
      <c r="D41" s="9"/>
      <c r="E41" s="98"/>
      <c r="F41" s="6"/>
      <c r="G41" s="60"/>
      <c r="H41" s="6"/>
      <c r="I41" s="7"/>
      <c r="J41" s="7"/>
      <c r="K41" s="6"/>
      <c r="L41" s="7"/>
      <c r="M41" s="6"/>
      <c r="N41" s="7"/>
      <c r="O41" s="6"/>
      <c r="P41" s="7"/>
      <c r="Q41" s="31">
        <f t="shared" si="0"/>
        <v>0</v>
      </c>
    </row>
    <row r="42" spans="1:17" x14ac:dyDescent="0.25">
      <c r="A42" s="70"/>
      <c r="B42" s="44"/>
      <c r="C42" s="47"/>
      <c r="D42" s="3"/>
      <c r="E42" s="98"/>
      <c r="F42" s="6"/>
      <c r="G42" s="60"/>
      <c r="H42" s="6"/>
      <c r="I42" s="7"/>
      <c r="J42" s="7"/>
      <c r="K42" s="6"/>
      <c r="L42" s="7"/>
      <c r="M42" s="6"/>
      <c r="N42" s="7"/>
      <c r="O42" s="6"/>
      <c r="P42" s="7"/>
      <c r="Q42" s="31">
        <f t="shared" si="0"/>
        <v>0</v>
      </c>
    </row>
    <row r="43" spans="1:17" x14ac:dyDescent="0.25">
      <c r="A43" s="70"/>
      <c r="B43" s="12"/>
      <c r="C43" s="47"/>
      <c r="D43" s="9"/>
      <c r="E43" s="98"/>
      <c r="F43" s="6"/>
      <c r="G43" s="60"/>
      <c r="H43" s="6"/>
      <c r="I43" s="7"/>
      <c r="J43" s="7"/>
      <c r="K43" s="6"/>
      <c r="L43" s="7"/>
      <c r="M43" s="6"/>
      <c r="N43" s="7"/>
      <c r="O43" s="6"/>
      <c r="P43" s="7"/>
      <c r="Q43" s="31">
        <f t="shared" si="0"/>
        <v>0</v>
      </c>
    </row>
    <row r="44" spans="1:17" x14ac:dyDescent="0.25">
      <c r="A44" s="73"/>
      <c r="B44" s="13"/>
      <c r="C44" s="48"/>
      <c r="D44" s="9"/>
      <c r="E44" s="98"/>
      <c r="F44" s="6"/>
      <c r="G44" s="60"/>
      <c r="H44" s="6"/>
      <c r="I44" s="7"/>
      <c r="J44" s="7"/>
      <c r="K44" s="6"/>
      <c r="L44" s="7"/>
      <c r="M44" s="6"/>
      <c r="N44" s="7"/>
      <c r="O44" s="6"/>
      <c r="P44" s="7"/>
      <c r="Q44" s="31">
        <f t="shared" si="0"/>
        <v>0</v>
      </c>
    </row>
    <row r="45" spans="1:17" ht="15.75" customHeight="1" x14ac:dyDescent="0.25">
      <c r="A45" s="70"/>
      <c r="B45" s="12"/>
      <c r="C45" s="47"/>
      <c r="D45" s="10"/>
      <c r="E45" s="98"/>
      <c r="F45" s="6"/>
      <c r="G45" s="60"/>
      <c r="H45" s="6"/>
      <c r="I45" s="7"/>
      <c r="J45" s="7"/>
      <c r="K45" s="6"/>
      <c r="L45" s="7"/>
      <c r="M45" s="6"/>
      <c r="N45" s="7"/>
      <c r="O45" s="6"/>
      <c r="P45" s="7"/>
      <c r="Q45" s="31">
        <f t="shared" si="0"/>
        <v>0</v>
      </c>
    </row>
    <row r="46" spans="1:17" x14ac:dyDescent="0.25">
      <c r="A46" s="70"/>
      <c r="B46" s="12"/>
      <c r="C46" s="47"/>
      <c r="D46" s="10"/>
      <c r="E46" s="98"/>
      <c r="F46" s="6"/>
      <c r="G46" s="60"/>
      <c r="H46" s="6"/>
      <c r="I46" s="7"/>
      <c r="J46" s="7"/>
      <c r="K46" s="6"/>
      <c r="L46" s="7"/>
      <c r="M46" s="6"/>
      <c r="N46" s="7"/>
      <c r="O46" s="6"/>
      <c r="P46" s="7"/>
      <c r="Q46" s="31">
        <f t="shared" si="0"/>
        <v>0</v>
      </c>
    </row>
    <row r="47" spans="1:17" x14ac:dyDescent="0.25">
      <c r="A47" s="70"/>
      <c r="B47" s="12"/>
      <c r="C47" s="48"/>
      <c r="D47" s="10"/>
      <c r="E47" s="98"/>
      <c r="F47" s="6"/>
      <c r="G47" s="60"/>
      <c r="H47" s="6"/>
      <c r="I47" s="7"/>
      <c r="J47" s="7"/>
      <c r="K47" s="6"/>
      <c r="L47" s="7"/>
      <c r="M47" s="6"/>
      <c r="N47" s="7"/>
      <c r="O47" s="6"/>
      <c r="P47" s="7"/>
      <c r="Q47" s="31">
        <f t="shared" si="0"/>
        <v>0</v>
      </c>
    </row>
    <row r="48" spans="1:17" x14ac:dyDescent="0.25">
      <c r="A48" s="32"/>
      <c r="B48" s="21" t="s">
        <v>33</v>
      </c>
      <c r="C48" s="71"/>
      <c r="D48" s="72"/>
      <c r="E48" s="99">
        <f>SUM(E18:E47)</f>
        <v>4.852777777777777</v>
      </c>
      <c r="F48" s="17">
        <f t="shared" ref="F48:P48" si="1">SUM(F18:F47)</f>
        <v>342</v>
      </c>
      <c r="G48" s="61">
        <f t="shared" si="1"/>
        <v>181.9</v>
      </c>
      <c r="H48" s="17">
        <f>SUM(H18:H47)</f>
        <v>765</v>
      </c>
      <c r="I48" s="18">
        <f t="shared" si="1"/>
        <v>283</v>
      </c>
      <c r="J48" s="18">
        <f t="shared" si="1"/>
        <v>467</v>
      </c>
      <c r="K48" s="17">
        <f t="shared" si="1"/>
        <v>639</v>
      </c>
      <c r="L48" s="18">
        <f t="shared" si="1"/>
        <v>861</v>
      </c>
      <c r="M48" s="17">
        <f t="shared" si="1"/>
        <v>3840</v>
      </c>
      <c r="N48" s="18">
        <f t="shared" si="1"/>
        <v>494</v>
      </c>
      <c r="O48" s="17">
        <f t="shared" si="1"/>
        <v>245</v>
      </c>
      <c r="P48" s="18">
        <f t="shared" si="1"/>
        <v>658</v>
      </c>
      <c r="Q48" s="31">
        <f t="shared" si="0"/>
        <v>3587</v>
      </c>
    </row>
    <row r="49" spans="1:19" ht="15.75" customHeight="1" x14ac:dyDescent="0.25">
      <c r="A49" s="112" t="s">
        <v>22</v>
      </c>
      <c r="B49" s="113"/>
      <c r="C49" s="18"/>
      <c r="D49" s="18"/>
      <c r="E49" s="49">
        <f>SUM(E18:E47)/F13</f>
        <v>0.22058080808080804</v>
      </c>
      <c r="F49" s="19">
        <f>SUM(F18:F47)/$F13</f>
        <v>15.545454545454545</v>
      </c>
      <c r="G49" s="62">
        <f>SUM(G18:G47)/$F13</f>
        <v>8.2681818181818176</v>
      </c>
      <c r="H49" s="19">
        <f>SUM(H18:H47)/$F13</f>
        <v>34.772727272727273</v>
      </c>
      <c r="I49" s="19">
        <f t="shared" ref="I49:P49" si="2">SUM(I18:I47)/$F13</f>
        <v>12.863636363636363</v>
      </c>
      <c r="J49" s="19">
        <f t="shared" si="2"/>
        <v>21.227272727272727</v>
      </c>
      <c r="K49" s="19">
        <f t="shared" si="2"/>
        <v>29.045454545454547</v>
      </c>
      <c r="L49" s="19">
        <f t="shared" si="2"/>
        <v>39.136363636363633</v>
      </c>
      <c r="M49" s="19">
        <f t="shared" si="2"/>
        <v>174.54545454545453</v>
      </c>
      <c r="N49" s="19">
        <f t="shared" si="2"/>
        <v>22.454545454545453</v>
      </c>
      <c r="O49" s="19">
        <f t="shared" si="2"/>
        <v>11.136363636363637</v>
      </c>
      <c r="P49" s="19">
        <f t="shared" si="2"/>
        <v>29.90909090909091</v>
      </c>
      <c r="Q49" s="19">
        <f>SUM(Q18:Q47)/$F13/6</f>
        <v>27.174242424242422</v>
      </c>
    </row>
    <row r="50" spans="1:19" x14ac:dyDescent="0.25">
      <c r="A50" s="20"/>
      <c r="B50" s="20" t="s">
        <v>14</v>
      </c>
      <c r="C50" s="20"/>
      <c r="D50" s="20"/>
      <c r="E50" s="27" t="s">
        <v>25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7" t="s">
        <v>15</v>
      </c>
      <c r="C51" s="20"/>
      <c r="D51" s="20"/>
      <c r="F51" s="20"/>
      <c r="G51" s="20"/>
      <c r="H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4" spans="1:19" x14ac:dyDescent="0.25">
      <c r="B54" s="75"/>
    </row>
    <row r="56" spans="1:19" x14ac:dyDescent="0.25">
      <c r="A56" s="20"/>
    </row>
  </sheetData>
  <sheetProtection password="C407" sheet="1" objects="1" scenarios="1" selectLockedCells="1"/>
  <mergeCells count="23">
    <mergeCell ref="A49:B49"/>
    <mergeCell ref="K16:L16"/>
    <mergeCell ref="O16:P16"/>
    <mergeCell ref="I16:J16"/>
    <mergeCell ref="C15:C17"/>
    <mergeCell ref="A15:A17"/>
    <mergeCell ref="B15:B17"/>
    <mergeCell ref="E16:F16"/>
    <mergeCell ref="G16:H16"/>
    <mergeCell ref="E15:Q15"/>
    <mergeCell ref="A12:F12"/>
    <mergeCell ref="D15:D17"/>
    <mergeCell ref="Q16:Q17"/>
    <mergeCell ref="M16:N16"/>
    <mergeCell ref="P8:R8"/>
    <mergeCell ref="P10:R10"/>
    <mergeCell ref="P12:R12"/>
    <mergeCell ref="J13:Q13"/>
    <mergeCell ref="A1:S1"/>
    <mergeCell ref="A2:S2"/>
    <mergeCell ref="A3:S3"/>
    <mergeCell ref="J5:Q5"/>
    <mergeCell ref="D6:F6"/>
  </mergeCells>
  <phoneticPr fontId="10" type="noConversion"/>
  <conditionalFormatting sqref="K29">
    <cfRule type="cellIs" dxfId="27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26</vt:i4>
      </vt:variant>
    </vt:vector>
  </HeadingPairs>
  <TitlesOfParts>
    <vt:vector size="53" baseType="lpstr">
      <vt:lpstr>5а</vt:lpstr>
      <vt:lpstr>5б</vt:lpstr>
      <vt:lpstr>5в</vt:lpstr>
      <vt:lpstr>5г</vt:lpstr>
      <vt:lpstr>6а</vt:lpstr>
      <vt:lpstr>6б</vt:lpstr>
      <vt:lpstr>6в</vt:lpstr>
      <vt:lpstr>6г</vt:lpstr>
      <vt:lpstr>7а</vt:lpstr>
      <vt:lpstr>7б</vt:lpstr>
      <vt:lpstr>7в</vt:lpstr>
      <vt:lpstr>7г</vt:lpstr>
      <vt:lpstr>8а</vt:lpstr>
      <vt:lpstr>8б</vt:lpstr>
      <vt:lpstr>8в</vt:lpstr>
      <vt:lpstr>8г</vt:lpstr>
      <vt:lpstr>9а</vt:lpstr>
      <vt:lpstr>9б</vt:lpstr>
      <vt:lpstr>9в</vt:lpstr>
      <vt:lpstr>9г</vt:lpstr>
      <vt:lpstr>10а</vt:lpstr>
      <vt:lpstr>10б</vt:lpstr>
      <vt:lpstr>10в</vt:lpstr>
      <vt:lpstr>11а</vt:lpstr>
      <vt:lpstr>11б</vt:lpstr>
      <vt:lpstr>11в</vt:lpstr>
      <vt:lpstr>СВОДНАЯ</vt:lpstr>
      <vt:lpstr>'10а'!Область_печати</vt:lpstr>
      <vt:lpstr>'10б'!Область_печати</vt:lpstr>
      <vt:lpstr>'10в'!Область_печати</vt:lpstr>
      <vt:lpstr>'11а'!Область_печати</vt:lpstr>
      <vt:lpstr>'11б'!Область_печати</vt:lpstr>
      <vt:lpstr>'11в'!Область_печати</vt:lpstr>
      <vt:lpstr>'5б'!Область_печати</vt:lpstr>
      <vt:lpstr>'5в'!Область_печати</vt:lpstr>
      <vt:lpstr>'5г'!Область_печати</vt:lpstr>
      <vt:lpstr>'6а'!Область_печати</vt:lpstr>
      <vt:lpstr>'6б'!Область_печати</vt:lpstr>
      <vt:lpstr>'6в'!Область_печати</vt:lpstr>
      <vt:lpstr>'6г'!Область_печати</vt:lpstr>
      <vt:lpstr>'7а'!Область_печати</vt:lpstr>
      <vt:lpstr>'7б'!Область_печати</vt:lpstr>
      <vt:lpstr>'7в'!Область_печати</vt:lpstr>
      <vt:lpstr>'7г'!Область_печати</vt:lpstr>
      <vt:lpstr>'8а'!Область_печати</vt:lpstr>
      <vt:lpstr>'8б'!Область_печати</vt:lpstr>
      <vt:lpstr>'8в'!Область_печати</vt:lpstr>
      <vt:lpstr>'8г'!Область_печати</vt:lpstr>
      <vt:lpstr>'9а'!Область_печати</vt:lpstr>
      <vt:lpstr>'9б'!Область_печати</vt:lpstr>
      <vt:lpstr>'9в'!Область_печати</vt:lpstr>
      <vt:lpstr>'9г'!Область_печати</vt:lpstr>
      <vt:lpstr>СВОДНАЯ!Область_печати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2013-01-23T05:01:48Z</cp:lastPrinted>
  <dcterms:created xsi:type="dcterms:W3CDTF">2006-09-28T05:33:49Z</dcterms:created>
  <dcterms:modified xsi:type="dcterms:W3CDTF">2018-01-25T03:47:26Z</dcterms:modified>
</cp:coreProperties>
</file>